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Fogyasztói ár" sheetId="2" state="visible" r:id="rId2"/>
    <sheet xmlns:r="http://schemas.openxmlformats.org/officeDocument/2006/relationships" name="Hordók" sheetId="3" state="visible" r:id="rId3"/>
    <sheet xmlns:r="http://schemas.openxmlformats.org/officeDocument/2006/relationships" name="Kicsi-nagy" sheetId="4" state="visible" r:id="rId4"/>
    <sheet xmlns:r="http://schemas.openxmlformats.org/officeDocument/2006/relationships" name="Késések" sheetId="5" state="visible" r:id="rId5"/>
    <sheet xmlns:r="http://schemas.openxmlformats.org/officeDocument/2006/relationships" name="Jutalé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yyyy-mm-dd"/>
    <numFmt numFmtId="167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7" fontId="0" fillId="0" borderId="0" pivotButton="0" quotePrefix="0" xfId="0"/>
    <xf numFmtId="1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Kerekítés és döntések: gyakorló feladatok</t>
        </is>
      </c>
    </row>
    <row r="3" ht="48" customHeight="1">
      <c r="B3" s="2" t="inlineStr">
        <is>
          <t>KEREKÍTÉS negatív helyiértékkel, TÖBBSZ.KEREKÍT, KEREK.FEL, KEREK.LE; a HA függvény szöveges, számított és üres eredménnyel, ÉS feltétel.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Fogyasztói ár: Fogyasztói ár haszonkulccsal és ÁFA-val, 10 forintra és 5 forintra kerekítve.</t>
        </is>
      </c>
    </row>
    <row r="9">
      <c r="B9" t="inlineStr">
        <is>
          <t>2. Hordók: Borfajták mennyisége százasra kerekítve, és hány hordó kell a tárolásukhoz (KEREK.FEL).</t>
        </is>
      </c>
    </row>
    <row r="10">
      <c r="B10" t="inlineStr">
        <is>
          <t>3. Kicsi-nagy: Három egymásra épülő HA függvény: szöveges, számított és üresen hagyott eredmény.</t>
        </is>
      </c>
    </row>
    <row r="11">
      <c r="B11" t="inlineStr">
        <is>
          <t>4. Késések: Hány napot késtek a határidő után leadott beadandók? A nem késők cellája üres marad.</t>
        </is>
      </c>
    </row>
    <row r="12">
      <c r="B12" t="inlineStr">
        <is>
          <t>5. Jutalék: Jutalék a félmillió feletti havi átlag negyede, és kiemelt üzletkötő ÉS feltétellel.</t>
        </is>
      </c>
    </row>
    <row r="14">
      <c r="B14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14" customWidth="1" min="6" max="6"/>
  </cols>
  <sheetData>
    <row r="1">
      <c r="A1" s="6" t="inlineStr">
        <is>
          <t>termék</t>
        </is>
      </c>
      <c r="B1" s="6" t="inlineStr">
        <is>
          <t>beszerzési ár (Ft)</t>
        </is>
      </c>
      <c r="C1" s="6" t="inlineStr">
        <is>
          <t>fogyasztói ár (Ft)</t>
        </is>
      </c>
      <c r="D1" s="6" t="inlineStr">
        <is>
          <t>készpénzes ár (Ft)</t>
        </is>
      </c>
      <c r="F1" t="inlineStr">
        <is>
          <t>Haszonkulcs</t>
        </is>
      </c>
      <c r="G1" s="7" t="n">
        <v>0.3</v>
      </c>
    </row>
    <row r="2">
      <c r="A2" t="inlineStr">
        <is>
          <t>rozskenyér 500 g</t>
        </is>
      </c>
      <c r="B2" s="8" t="n">
        <v>938.2</v>
      </c>
      <c r="C2" s="9">
        <f>ROUND(B2*(1+$G$1)*(1+$G$2),-1)</f>
        <v/>
      </c>
      <c r="D2" s="9">
        <f>MROUND(B2*(1+$G$1)*(1+$G$2),5)</f>
        <v/>
      </c>
      <c r="F2" t="inlineStr">
        <is>
          <t>ÁFA</t>
        </is>
      </c>
      <c r="G2" s="7" t="n">
        <v>0.27</v>
      </c>
    </row>
    <row r="3">
      <c r="A3" t="inlineStr">
        <is>
          <t>zabpehely 500 g</t>
        </is>
      </c>
      <c r="B3" s="8" t="n">
        <v>754.1</v>
      </c>
      <c r="C3" s="9">
        <f>ROUND(B3*(1+$G$1)*(1+$G$2),-1)</f>
        <v/>
      </c>
      <c r="D3" s="9">
        <f>MROUND(B3*(1+$G$1)*(1+$G$2),5)</f>
        <v/>
      </c>
    </row>
    <row r="4">
      <c r="A4" t="inlineStr">
        <is>
          <t>méz 250 g</t>
        </is>
      </c>
      <c r="B4" s="8" t="n">
        <v>983.6</v>
      </c>
      <c r="C4" s="9">
        <f>ROUND(B4*(1+$G$1)*(1+$G$2),-1)</f>
        <v/>
      </c>
      <c r="D4" s="9">
        <f>MROUND(B4*(1+$G$1)*(1+$G$2),5)</f>
        <v/>
      </c>
      <c r="F4" s="4" t="inlineStr">
        <is>
          <t>Feladatok</t>
        </is>
      </c>
    </row>
    <row r="5">
      <c r="A5" t="inlineStr">
        <is>
          <t>lekvár 350 g</t>
        </is>
      </c>
      <c r="B5" s="8" t="n">
        <v>515.1</v>
      </c>
      <c r="C5" s="9">
        <f>ROUND(B5*(1+$G$1)*(1+$G$2),-1)</f>
        <v/>
      </c>
      <c r="D5" s="9">
        <f>MROUND(B5*(1+$G$1)*(1+$G$2),5)</f>
        <v/>
      </c>
      <c r="F5" t="inlineStr">
        <is>
          <t>A haszonkulcs a beszerzési (nettó) árra vonatkozik, az ÁFA a haszonnal növelt árra.</t>
        </is>
      </c>
    </row>
    <row r="6">
      <c r="A6" t="inlineStr">
        <is>
          <t>liszt 1 kg</t>
        </is>
      </c>
      <c r="B6" s="8" t="n">
        <v>1036.2</v>
      </c>
      <c r="C6" s="9">
        <f>ROUND(B6*(1+$G$1)*(1+$G$2),-1)</f>
        <v/>
      </c>
      <c r="D6" s="9">
        <f>MROUND(B6*(1+$G$1)*(1+$G$2),5)</f>
        <v/>
      </c>
      <c r="F6" t="inlineStr">
        <is>
          <t>1. C oszlop: a fogyasztói ár tíz forintra kerekítve: KEREKÍTÉS (ROUND), a második argumentum -1.</t>
        </is>
      </c>
    </row>
    <row r="7">
      <c r="A7" t="inlineStr">
        <is>
          <t>cukor 1 kg</t>
        </is>
      </c>
      <c r="B7" s="8" t="n">
        <v>879.1</v>
      </c>
      <c r="C7" s="9">
        <f>ROUND(B7*(1+$G$1)*(1+$G$2),-1)</f>
        <v/>
      </c>
      <c r="D7" s="9">
        <f>MROUND(B7*(1+$G$1)*(1+$G$2),5)</f>
        <v/>
      </c>
      <c r="F7" t="inlineStr">
        <is>
          <t>2. D oszlop: a készpénzes ár 5 forintra kerekítve: TÖBBSZ.KEREKÍT (MROUND), a többszörös 5.</t>
        </is>
      </c>
    </row>
    <row r="8">
      <c r="A8" t="inlineStr">
        <is>
          <t>rizs 1 kg</t>
        </is>
      </c>
      <c r="B8" s="8" t="n">
        <v>361.6</v>
      </c>
      <c r="C8" s="9">
        <f>ROUND(B8*(1+$G$1)*(1+$G$2),-1)</f>
        <v/>
      </c>
      <c r="D8" s="9">
        <f>MROUND(B8*(1+$G$1)*(1+$G$2),5)</f>
        <v/>
      </c>
      <c r="F8" t="inlineStr">
        <is>
          <t>Mindkettőt egyetlen képlettel, segédoszlop nélkül számold!</t>
        </is>
      </c>
    </row>
    <row r="9">
      <c r="A9" t="inlineStr">
        <is>
          <t>tészta 500 g</t>
        </is>
      </c>
      <c r="B9" s="8" t="n">
        <v>315.8</v>
      </c>
      <c r="C9" s="9">
        <f>ROUND(B9*(1+$G$1)*(1+$G$2),-1)</f>
        <v/>
      </c>
      <c r="D9" s="9">
        <f>MROUND(B9*(1+$G$1)*(1+$G$2),5)</f>
        <v/>
      </c>
    </row>
    <row r="10">
      <c r="A10" t="inlineStr">
        <is>
          <t>étolaj 1 l</t>
        </is>
      </c>
      <c r="B10" s="8" t="n">
        <v>221.3</v>
      </c>
      <c r="C10" s="9">
        <f>ROUND(B10*(1+$G$1)*(1+$G$2),-1)</f>
        <v/>
      </c>
      <c r="D10" s="9">
        <f>MROUND(B10*(1+$G$1)*(1+$G$2),5)</f>
        <v/>
      </c>
      <c r="F10" s="10" t="inlineStr">
        <is>
          <t>Megoldás (képletek magyar Excelben):</t>
        </is>
      </c>
    </row>
    <row r="11">
      <c r="A11" t="inlineStr">
        <is>
          <t>kakaópor 200 g</t>
        </is>
      </c>
      <c r="B11" s="8" t="n">
        <v>496.7</v>
      </c>
      <c r="C11" s="9">
        <f>ROUND(B11*(1+$G$1)*(1+$G$2),-1)</f>
        <v/>
      </c>
      <c r="D11" s="9">
        <f>MROUND(B11*(1+$G$1)*(1+$G$2),5)</f>
        <v/>
      </c>
      <c r="F11" s="11" t="inlineStr">
        <is>
          <t>C2:  =KEREKÍTÉS(B2*(1+$G$1)*(1+$G$2);-1)</t>
        </is>
      </c>
    </row>
    <row r="12">
      <c r="A12" t="inlineStr">
        <is>
          <t>tea 20 filter</t>
        </is>
      </c>
      <c r="B12" s="8" t="n">
        <v>653.6</v>
      </c>
      <c r="C12" s="9">
        <f>ROUND(B12*(1+$G$1)*(1+$G$2),-1)</f>
        <v/>
      </c>
      <c r="D12" s="9">
        <f>MROUND(B12*(1+$G$1)*(1+$G$2),5)</f>
        <v/>
      </c>
      <c r="F12" s="11" t="inlineStr">
        <is>
          <t>D2:  =TÖBBSZ.KEREKÍT(B2*(1+$G$1)*(1+$G$2);5)</t>
        </is>
      </c>
    </row>
    <row r="13">
      <c r="A13" t="inlineStr">
        <is>
          <t>keksz 180 g</t>
        </is>
      </c>
      <c r="B13" s="8" t="n">
        <v>145.4</v>
      </c>
      <c r="C13" s="9">
        <f>ROUND(B13*(1+$G$1)*(1+$G$2),-1)</f>
        <v/>
      </c>
      <c r="D13" s="9">
        <f>MROUND(B13*(1+$G$1)*(1+$G$2),5)</f>
        <v/>
      </c>
    </row>
    <row r="14">
      <c r="A14" t="inlineStr">
        <is>
          <t>mustár 200 g</t>
        </is>
      </c>
      <c r="B14" s="8" t="n">
        <v>845.5</v>
      </c>
      <c r="C14" s="9">
        <f>ROUND(B14*(1+$G$1)*(1+$G$2),-1)</f>
        <v/>
      </c>
      <c r="D14" s="9">
        <f>MROUND(B14*(1+$G$1)*(1+$G$2),5)</f>
        <v/>
      </c>
    </row>
    <row r="15">
      <c r="A15" t="inlineStr">
        <is>
          <t>ketchup 450 g</t>
        </is>
      </c>
      <c r="B15" s="8" t="n">
        <v>411.2</v>
      </c>
      <c r="C15" s="9">
        <f>ROUND(B15*(1+$G$1)*(1+$G$2),-1)</f>
        <v/>
      </c>
      <c r="D15" s="9">
        <f>MROUND(B15*(1+$G$1)*(1+$G$2),5)</f>
        <v/>
      </c>
    </row>
    <row r="16">
      <c r="A16" t="inlineStr">
        <is>
          <t>ásványvíz 1,5 l</t>
        </is>
      </c>
      <c r="B16" s="8" t="n">
        <v>115.2</v>
      </c>
      <c r="C16" s="9">
        <f>ROUND(B16*(1+$G$1)*(1+$G$2),-1)</f>
        <v/>
      </c>
      <c r="D16" s="9">
        <f>MROUND(B16*(1+$G$1)*(1+$G$2),5)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0" customWidth="1" min="1" max="1"/>
    <col width="23" customWidth="1" min="2" max="2"/>
    <col width="13" customWidth="1" min="3" max="3"/>
    <col width="12" customWidth="1" min="4" max="4"/>
    <col width="12" customWidth="1" min="5" max="5"/>
    <col width="14" customWidth="1" min="7" max="7"/>
  </cols>
  <sheetData>
    <row r="1">
      <c r="A1" s="6" t="inlineStr">
        <is>
          <t>fajta</t>
        </is>
      </c>
      <c r="B1" s="6" t="inlineStr">
        <is>
          <t>tavalyi mennyiség (l)</t>
        </is>
      </c>
      <c r="C1" s="6" t="inlineStr">
        <is>
          <t>várható (l)</t>
        </is>
      </c>
      <c r="D1" s="6" t="inlineStr">
        <is>
          <t>kell hordó</t>
        </is>
      </c>
      <c r="E1" s="6" t="inlineStr">
        <is>
          <t>teli hordó</t>
        </is>
      </c>
      <c r="G1" t="inlineStr">
        <is>
          <t>Egy hordó (l)</t>
        </is>
      </c>
      <c r="H1" t="n">
        <v>136</v>
      </c>
    </row>
    <row r="2">
      <c r="A2" t="inlineStr">
        <is>
          <t>Olaszrizling</t>
        </is>
      </c>
      <c r="B2" s="12" t="n">
        <v>7373</v>
      </c>
      <c r="C2" s="9">
        <f>ROUND(B2,-2)</f>
        <v/>
      </c>
      <c r="D2" s="13">
        <f>ROUNDUP(C2/$H$1,0)</f>
        <v/>
      </c>
      <c r="E2" s="13">
        <f>ROUNDDOWN(C2/$H$1,0)</f>
        <v/>
      </c>
    </row>
    <row r="3">
      <c r="A3" t="inlineStr">
        <is>
          <t>Kékfrankos</t>
        </is>
      </c>
      <c r="B3" s="12" t="n">
        <v>777</v>
      </c>
      <c r="C3" s="9">
        <f>ROUND(B3,-2)</f>
        <v/>
      </c>
      <c r="D3" s="13">
        <f>ROUNDUP(C3/$H$1,0)</f>
        <v/>
      </c>
      <c r="E3" s="13">
        <f>ROUNDDOWN(C3/$H$1,0)</f>
        <v/>
      </c>
      <c r="G3" s="4" t="inlineStr">
        <is>
          <t>Feladatok</t>
        </is>
      </c>
    </row>
    <row r="4">
      <c r="A4" t="inlineStr">
        <is>
          <t>Furmint</t>
        </is>
      </c>
      <c r="B4" s="12" t="n">
        <v>2951</v>
      </c>
      <c r="C4" s="9">
        <f>ROUND(B4,-2)</f>
        <v/>
      </c>
      <c r="D4" s="13">
        <f>ROUNDUP(C4/$H$1,0)</f>
        <v/>
      </c>
      <c r="E4" s="13">
        <f>ROUNDDOWN(C4/$H$1,0)</f>
        <v/>
      </c>
      <c r="G4" t="inlineStr">
        <is>
          <t>Az idei mennyiség várhatóan a tavalyival közel azonos lesz.</t>
        </is>
      </c>
    </row>
    <row r="5">
      <c r="A5" t="inlineStr">
        <is>
          <t>Hárslevelű</t>
        </is>
      </c>
      <c r="B5" s="12" t="n">
        <v>2397</v>
      </c>
      <c r="C5" s="9">
        <f>ROUND(B5,-2)</f>
        <v/>
      </c>
      <c r="D5" s="13">
        <f>ROUNDUP(C5/$H$1,0)</f>
        <v/>
      </c>
      <c r="E5" s="13">
        <f>ROUNDDOWN(C5/$H$1,0)</f>
        <v/>
      </c>
      <c r="G5" t="inlineStr">
        <is>
          <t>1. C oszlop: kerekítsd százasra a tavalyi mennyiséget (KEREKÍTÉS, -2).</t>
        </is>
      </c>
    </row>
    <row r="6">
      <c r="A6" t="inlineStr">
        <is>
          <t>Cserszegi fűszeres</t>
        </is>
      </c>
      <c r="B6" s="12" t="n">
        <v>6630</v>
      </c>
      <c r="C6" s="9">
        <f>ROUND(B6,-2)</f>
        <v/>
      </c>
      <c r="D6" s="13">
        <f>ROUNDUP(C6/$H$1,0)</f>
        <v/>
      </c>
      <c r="E6" s="13">
        <f>ROUNDDOWN(C6/$H$1,0)</f>
        <v/>
      </c>
      <c r="G6" t="inlineStr">
        <is>
          <t>2. D oszlop: hány 136 literes hordó kell a várható mennyiséghez? Egy fél hordó is egész hordót</t>
        </is>
      </c>
    </row>
    <row r="7">
      <c r="A7" t="inlineStr">
        <is>
          <t>Zweigelt</t>
        </is>
      </c>
      <c r="B7" s="12" t="n">
        <v>6287</v>
      </c>
      <c r="C7" s="9">
        <f>ROUND(B7,-2)</f>
        <v/>
      </c>
      <c r="D7" s="13">
        <f>ROUNDUP(C7/$H$1,0)</f>
        <v/>
      </c>
      <c r="E7" s="13">
        <f>ROUNDDOWN(C7/$H$1,0)</f>
        <v/>
      </c>
      <c r="G7" t="inlineStr">
        <is>
          <t xml:space="preserve">   igényel, ezért mindig felfelé kerekíts: KEREK.FEL (ROUNDUP).</t>
        </is>
      </c>
    </row>
    <row r="8">
      <c r="A8" t="inlineStr">
        <is>
          <t>Kadarka</t>
        </is>
      </c>
      <c r="B8" s="12" t="n">
        <v>1800</v>
      </c>
      <c r="C8" s="9">
        <f>ROUND(B8,-2)</f>
        <v/>
      </c>
      <c r="D8" s="13">
        <f>ROUNDUP(C8/$H$1,0)</f>
        <v/>
      </c>
      <c r="E8" s="13">
        <f>ROUNDDOWN(C8/$H$1,0)</f>
        <v/>
      </c>
      <c r="G8" t="inlineStr">
        <is>
          <t>3. E oszlop: hány hordó lesz teljesen tele? KEREK.LE (ROUNDDOWN).</t>
        </is>
      </c>
    </row>
    <row r="9">
      <c r="A9" t="inlineStr">
        <is>
          <t>Irsai Olivér</t>
        </is>
      </c>
      <c r="B9" s="12" t="n">
        <v>2829</v>
      </c>
      <c r="C9" s="9">
        <f>ROUND(B9,-2)</f>
        <v/>
      </c>
      <c r="D9" s="13">
        <f>ROUNDUP(C9/$H$1,0)</f>
        <v/>
      </c>
      <c r="E9" s="13">
        <f>ROUNDDOWN(C9/$H$1,0)</f>
        <v/>
      </c>
    </row>
    <row r="10">
      <c r="A10" t="inlineStr">
        <is>
          <t>Juhfark</t>
        </is>
      </c>
      <c r="B10" s="12" t="n">
        <v>498</v>
      </c>
      <c r="C10" s="9">
        <f>ROUND(B10,-2)</f>
        <v/>
      </c>
      <c r="D10" s="13">
        <f>ROUNDUP(C10/$H$1,0)</f>
        <v/>
      </c>
      <c r="E10" s="13">
        <f>ROUNDDOWN(C10/$H$1,0)</f>
        <v/>
      </c>
      <c r="G10" s="10" t="inlineStr">
        <is>
          <t>Megoldás (képletek magyar Excelben):</t>
        </is>
      </c>
    </row>
    <row r="11">
      <c r="A11" t="inlineStr">
        <is>
          <t>Ezerjó</t>
        </is>
      </c>
      <c r="B11" s="12" t="n">
        <v>5575</v>
      </c>
      <c r="C11" s="9">
        <f>ROUND(B11,-2)</f>
        <v/>
      </c>
      <c r="D11" s="13">
        <f>ROUNDUP(C11/$H$1,0)</f>
        <v/>
      </c>
      <c r="E11" s="13">
        <f>ROUNDDOWN(C11/$H$1,0)</f>
        <v/>
      </c>
      <c r="G11" s="11" t="inlineStr">
        <is>
          <t>C2:  =KEREKÍTÉS(B2;-2)</t>
        </is>
      </c>
    </row>
    <row r="12">
      <c r="G12" s="11" t="inlineStr">
        <is>
          <t>D2:  =KEREK.FEL(C2/$H$1;0)</t>
        </is>
      </c>
    </row>
    <row r="13">
      <c r="G13" s="11" t="inlineStr">
        <is>
          <t>E2:  =KEREK.LE(C2/$H$1;0)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2" customWidth="1" min="3" max="3"/>
    <col width="11" customWidth="1" min="4" max="4"/>
  </cols>
  <sheetData>
    <row r="1">
      <c r="A1" s="6" t="inlineStr">
        <is>
          <t>szám</t>
        </is>
      </c>
      <c r="B1" s="6" t="inlineStr">
        <is>
          <t>nagyság</t>
        </is>
      </c>
      <c r="C1" s="6" t="inlineStr">
        <is>
          <t>módosított</t>
        </is>
      </c>
      <c r="D1" s="6" t="inlineStr">
        <is>
          <t>eltérés</t>
        </is>
      </c>
      <c r="F1" s="4" t="inlineStr">
        <is>
          <t>Feladatok</t>
        </is>
      </c>
    </row>
    <row r="2">
      <c r="A2" t="n">
        <v>13</v>
      </c>
      <c r="B2" s="13">
        <f>IF(A2&lt;=50,"kicsi","nagy")</f>
        <v/>
      </c>
      <c r="C2" s="14">
        <f>IF(B2="kicsi",A2*2,A2/2)</f>
        <v/>
      </c>
      <c r="D2" s="13">
        <f>IF(ABS(A2-C2)&gt;25,"tetemes","")</f>
        <v/>
      </c>
      <c r="F2" t="inlineStr">
        <is>
          <t>1. B oszlop: ha a szám (A) legfeljebb 50, a nagyság legyen "kicsi", különben "nagy".</t>
        </is>
      </c>
    </row>
    <row r="3">
      <c r="A3" t="n">
        <v>82</v>
      </c>
      <c r="B3" s="13">
        <f>IF(A3&lt;=50,"kicsi","nagy")</f>
        <v/>
      </c>
      <c r="C3" s="14">
        <f>IF(B3="kicsi",A3*2,A3/2)</f>
        <v/>
      </c>
      <c r="D3" s="13">
        <f>IF(ABS(A3-C3)&gt;25,"tetemes","")</f>
        <v/>
      </c>
      <c r="F3" t="inlineStr">
        <is>
          <t>2. C oszlop: ha a nagyság "kicsi", a módosított érték a szám kétszerese, különben a fele.</t>
        </is>
      </c>
    </row>
    <row r="4">
      <c r="A4" t="n">
        <v>3</v>
      </c>
      <c r="B4" s="13">
        <f>IF(A4&lt;=50,"kicsi","nagy")</f>
        <v/>
      </c>
      <c r="C4" s="14">
        <f>IF(B4="kicsi",A4*2,A4/2)</f>
        <v/>
      </c>
      <c r="D4" s="13">
        <f>IF(ABS(A4-C4)&gt;25,"tetemes","")</f>
        <v/>
      </c>
      <c r="F4" t="inlineStr">
        <is>
          <t>3. D oszlop: ha a szám és a módosított érték eltérése nagyobb 25-nél, írd ki: "tetemes",</t>
        </is>
      </c>
    </row>
    <row r="5">
      <c r="A5" t="n">
        <v>15</v>
      </c>
      <c r="B5" s="13">
        <f>IF(A5&lt;=50,"kicsi","nagy")</f>
        <v/>
      </c>
      <c r="C5" s="14">
        <f>IF(B5="kicsi",A5*2,A5/2)</f>
        <v/>
      </c>
      <c r="D5" s="13">
        <f>IF(ABS(A5-C5)&gt;25,"tetemes","")</f>
        <v/>
      </c>
      <c r="F5" t="inlineStr">
        <is>
          <t xml:space="preserve">   különben a cella maradjon üres (""). Az eltérésnek nincs előjele: használd az ABS függvényt.</t>
        </is>
      </c>
    </row>
    <row r="6">
      <c r="A6" t="n">
        <v>49</v>
      </c>
      <c r="B6" s="13">
        <f>IF(A6&lt;=50,"kicsi","nagy")</f>
        <v/>
      </c>
      <c r="C6" s="14">
        <f>IF(B6="kicsi",A6*2,A6/2)</f>
        <v/>
      </c>
      <c r="D6" s="13">
        <f>IF(ABS(A6-C6)&gt;25,"tetemes","")</f>
        <v/>
      </c>
    </row>
    <row r="7">
      <c r="A7" t="n">
        <v>93</v>
      </c>
      <c r="B7" s="13">
        <f>IF(A7&lt;=50,"kicsi","nagy")</f>
        <v/>
      </c>
      <c r="C7" s="14">
        <f>IF(B7="kicsi",A7*2,A7/2)</f>
        <v/>
      </c>
      <c r="D7" s="13">
        <f>IF(ABS(A7-C7)&gt;25,"tetemes","")</f>
        <v/>
      </c>
      <c r="F7" s="10" t="inlineStr">
        <is>
          <t>Megoldás (képletek magyar Excelben):</t>
        </is>
      </c>
    </row>
    <row r="8">
      <c r="A8" t="n">
        <v>73</v>
      </c>
      <c r="B8" s="13">
        <f>IF(A8&lt;=50,"kicsi","nagy")</f>
        <v/>
      </c>
      <c r="C8" s="14">
        <f>IF(B8="kicsi",A8*2,A8/2)</f>
        <v/>
      </c>
      <c r="D8" s="13">
        <f>IF(ABS(A8-C8)&gt;25,"tetemes","")</f>
        <v/>
      </c>
      <c r="F8" s="11" t="inlineStr">
        <is>
          <t>B2:  =HA(A2&lt;=50;"kicsi";"nagy")</t>
        </is>
      </c>
    </row>
    <row r="9">
      <c r="A9" t="n">
        <v>27</v>
      </c>
      <c r="B9" s="13">
        <f>IF(A9&lt;=50,"kicsi","nagy")</f>
        <v/>
      </c>
      <c r="C9" s="14">
        <f>IF(B9="kicsi",A9*2,A9/2)</f>
        <v/>
      </c>
      <c r="D9" s="13">
        <f>IF(ABS(A9-C9)&gt;25,"tetemes","")</f>
        <v/>
      </c>
      <c r="F9" s="11" t="inlineStr">
        <is>
          <t>C2:  =HA(B2="kicsi";A2*2;A2/2)</t>
        </is>
      </c>
    </row>
    <row r="10">
      <c r="A10" t="n">
        <v>41</v>
      </c>
      <c r="B10" s="13">
        <f>IF(A10&lt;=50,"kicsi","nagy")</f>
        <v/>
      </c>
      <c r="C10" s="14">
        <f>IF(B10="kicsi",A10*2,A10/2)</f>
        <v/>
      </c>
      <c r="D10" s="13">
        <f>IF(ABS(A10-C10)&gt;25,"tetemes","")</f>
        <v/>
      </c>
      <c r="F10" s="11" t="inlineStr">
        <is>
          <t>D2:  =HA(ABS(A2-C2)&gt;25;"tetemes";"")</t>
        </is>
      </c>
    </row>
    <row r="11">
      <c r="A11" t="n">
        <v>19</v>
      </c>
      <c r="B11" s="13">
        <f>IF(A11&lt;=50,"kicsi","nagy")</f>
        <v/>
      </c>
      <c r="C11" s="14">
        <f>IF(B11="kicsi",A11*2,A11/2)</f>
        <v/>
      </c>
      <c r="D11" s="13">
        <f>IF(ABS(A11-C11)&gt;25,"tetemes","")</f>
        <v/>
      </c>
    </row>
    <row r="12">
      <c r="A12" t="n">
        <v>92</v>
      </c>
      <c r="B12" s="13">
        <f>IF(A12&lt;=50,"kicsi","nagy")</f>
        <v/>
      </c>
      <c r="C12" s="14">
        <f>IF(B12="kicsi",A12*2,A12/2)</f>
        <v/>
      </c>
      <c r="D12" s="13">
        <f>IF(ABS(A12-C12)&gt;25,"tetemes","")</f>
        <v/>
      </c>
    </row>
    <row r="13">
      <c r="A13" t="n">
        <v>72</v>
      </c>
      <c r="B13" s="13">
        <f>IF(A13&lt;=50,"kicsi","nagy")</f>
        <v/>
      </c>
      <c r="C13" s="14">
        <f>IF(B13="kicsi",A13*2,A13/2)</f>
        <v/>
      </c>
      <c r="D13" s="13">
        <f>IF(ABS(A13-C13)&gt;25,"tetemes","")</f>
        <v/>
      </c>
    </row>
    <row r="14">
      <c r="A14" t="n">
        <v>23</v>
      </c>
      <c r="B14" s="13">
        <f>IF(A14&lt;=50,"kicsi","nagy")</f>
        <v/>
      </c>
      <c r="C14" s="14">
        <f>IF(B14="kicsi",A14*2,A14/2)</f>
        <v/>
      </c>
      <c r="D14" s="13">
        <f>IF(ABS(A14-C14)&gt;25,"tetemes","")</f>
        <v/>
      </c>
    </row>
    <row r="15">
      <c r="A15" t="n">
        <v>18</v>
      </c>
      <c r="B15" s="13">
        <f>IF(A15&lt;=50,"kicsi","nagy")</f>
        <v/>
      </c>
      <c r="C15" s="14">
        <f>IF(B15="kicsi",A15*2,A15/2)</f>
        <v/>
      </c>
      <c r="D15" s="13">
        <f>IF(ABS(A15-C15)&gt;25,"tetemes","")</f>
        <v/>
      </c>
    </row>
    <row r="16">
      <c r="A16" t="n">
        <v>74</v>
      </c>
      <c r="B16" s="13">
        <f>IF(A16&lt;=50,"kicsi","nagy")</f>
        <v/>
      </c>
      <c r="C16" s="14">
        <f>IF(B16="kicsi",A16*2,A16/2)</f>
        <v/>
      </c>
      <c r="D16" s="13">
        <f>IF(ABS(A16-C16)&gt;25,"tetemes","")</f>
        <v/>
      </c>
    </row>
    <row r="17">
      <c r="A17" t="n">
        <v>5</v>
      </c>
      <c r="B17" s="13">
        <f>IF(A17&lt;=50,"kicsi","nagy")</f>
        <v/>
      </c>
      <c r="C17" s="14">
        <f>IF(B17="kicsi",A17*2,A17/2)</f>
        <v/>
      </c>
      <c r="D17" s="13">
        <f>IF(ABS(A17-C17)&gt;25,"tetemes","")</f>
        <v/>
      </c>
    </row>
    <row r="18">
      <c r="A18" t="n">
        <v>19</v>
      </c>
      <c r="B18" s="13">
        <f>IF(A18&lt;=50,"kicsi","nagy")</f>
        <v/>
      </c>
      <c r="C18" s="14">
        <f>IF(B18="kicsi",A18*2,A18/2)</f>
        <v/>
      </c>
      <c r="D18" s="13">
        <f>IF(ABS(A18-C18)&gt;25,"tetemes","")</f>
        <v/>
      </c>
    </row>
    <row r="19">
      <c r="A19" t="n">
        <v>14</v>
      </c>
      <c r="B19" s="13">
        <f>IF(A19&lt;=50,"kicsi","nagy")</f>
        <v/>
      </c>
      <c r="C19" s="14">
        <f>IF(B19="kicsi",A19*2,A19/2)</f>
        <v/>
      </c>
      <c r="D19" s="13">
        <f>IF(ABS(A19-C19)&gt;25,"tetemes","")</f>
        <v/>
      </c>
    </row>
    <row r="20">
      <c r="A20" t="n">
        <v>53</v>
      </c>
      <c r="B20" s="13">
        <f>IF(A20&lt;=50,"kicsi","nagy")</f>
        <v/>
      </c>
      <c r="C20" s="14">
        <f>IF(B20="kicsi",A20*2,A20/2)</f>
        <v/>
      </c>
      <c r="D20" s="13">
        <f>IF(ABS(A20-C20)&gt;25,"tetemes","")</f>
        <v/>
      </c>
    </row>
    <row r="21">
      <c r="A21" t="n">
        <v>45</v>
      </c>
      <c r="B21" s="13">
        <f>IF(A21&lt;=50,"kicsi","nagy")</f>
        <v/>
      </c>
      <c r="C21" s="14">
        <f>IF(B21="kicsi",A21*2,A21/2)</f>
        <v/>
      </c>
      <c r="D21" s="13">
        <f>IF(ABS(A21-C21)&gt;25,"tetemes","")</f>
        <v/>
      </c>
    </row>
    <row r="22">
      <c r="A22" t="n">
        <v>77</v>
      </c>
      <c r="B22" s="13">
        <f>IF(A22&lt;=50,"kicsi","nagy")</f>
        <v/>
      </c>
      <c r="C22" s="14">
        <f>IF(B22="kicsi",A22*2,A22/2)</f>
        <v/>
      </c>
      <c r="D22" s="13">
        <f>IF(ABS(A22-C22)&gt;25,"tetemes","")</f>
        <v/>
      </c>
    </row>
    <row r="23">
      <c r="A23" t="n">
        <v>69</v>
      </c>
      <c r="B23" s="13">
        <f>IF(A23&lt;=50,"kicsi","nagy")</f>
        <v/>
      </c>
      <c r="C23" s="14">
        <f>IF(B23="kicsi",A23*2,A23/2)</f>
        <v/>
      </c>
      <c r="D23" s="13">
        <f>IF(ABS(A23-C23)&gt;25,"tetemes","")</f>
        <v/>
      </c>
    </row>
    <row r="24">
      <c r="A24" t="n">
        <v>81</v>
      </c>
      <c r="B24" s="13">
        <f>IF(A24&lt;=50,"kicsi","nagy")</f>
        <v/>
      </c>
      <c r="C24" s="14">
        <f>IF(B24="kicsi",A24*2,A24/2)</f>
        <v/>
      </c>
      <c r="D24" s="13">
        <f>IF(ABS(A24-C24)&gt;25,"tetemes","")</f>
        <v/>
      </c>
    </row>
    <row r="25">
      <c r="A25" t="n">
        <v>5</v>
      </c>
      <c r="B25" s="13">
        <f>IF(A25&lt;=50,"kicsi","nagy")</f>
        <v/>
      </c>
      <c r="C25" s="14">
        <f>IF(B25="kicsi",A25*2,A25/2)</f>
        <v/>
      </c>
      <c r="D25" s="13">
        <f>IF(ABS(A25-C25)&gt;25,"tetemes","")</f>
        <v/>
      </c>
    </row>
    <row r="26">
      <c r="A26" t="n">
        <v>96</v>
      </c>
      <c r="B26" s="13">
        <f>IF(A26&lt;=50,"kicsi","nagy")</f>
        <v/>
      </c>
      <c r="C26" s="14">
        <f>IF(B26="kicsi",A26*2,A26/2)</f>
        <v/>
      </c>
      <c r="D26" s="13">
        <f>IF(ABS(A26-C26)&gt;25,"tetemes","")</f>
        <v/>
      </c>
    </row>
    <row r="27">
      <c r="A27" t="n">
        <v>62</v>
      </c>
      <c r="B27" s="13">
        <f>IF(A27&lt;=50,"kicsi","nagy")</f>
        <v/>
      </c>
      <c r="C27" s="14">
        <f>IF(B27="kicsi",A27*2,A27/2)</f>
        <v/>
      </c>
      <c r="D27" s="13">
        <f>IF(ABS(A27-C27)&gt;25,"tetemes","")</f>
        <v/>
      </c>
    </row>
    <row r="28">
      <c r="A28" t="n">
        <v>9</v>
      </c>
      <c r="B28" s="13">
        <f>IF(A28&lt;=50,"kicsi","nagy")</f>
        <v/>
      </c>
      <c r="C28" s="14">
        <f>IF(B28="kicsi",A28*2,A28/2)</f>
        <v/>
      </c>
      <c r="D28" s="13">
        <f>IF(ABS(A28-C28)&gt;25,"tetemes","")</f>
        <v/>
      </c>
    </row>
    <row r="29">
      <c r="A29" t="n">
        <v>100</v>
      </c>
      <c r="B29" s="13">
        <f>IF(A29&lt;=50,"kicsi","nagy")</f>
        <v/>
      </c>
      <c r="C29" s="14">
        <f>IF(B29="kicsi",A29*2,A29/2)</f>
        <v/>
      </c>
      <c r="D29" s="13">
        <f>IF(ABS(A29-C29)&gt;25,"tetemes","")</f>
        <v/>
      </c>
    </row>
    <row r="30">
      <c r="A30" t="n">
        <v>30</v>
      </c>
      <c r="B30" s="13">
        <f>IF(A30&lt;=50,"kicsi","nagy")</f>
        <v/>
      </c>
      <c r="C30" s="14">
        <f>IF(B30="kicsi",A30*2,A30/2)</f>
        <v/>
      </c>
      <c r="D30" s="13">
        <f>IF(ABS(A30-C30)&gt;25,"tetemes","")</f>
        <v/>
      </c>
    </row>
    <row r="31">
      <c r="A31" t="n">
        <v>89</v>
      </c>
      <c r="B31" s="13">
        <f>IF(A31&lt;=50,"kicsi","nagy")</f>
        <v/>
      </c>
      <c r="C31" s="14">
        <f>IF(B31="kicsi",A31*2,A31/2)</f>
        <v/>
      </c>
      <c r="D31" s="13">
        <f>IF(ABS(A31-C31)&gt;25,"tetemes","")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20" customWidth="1" min="4" max="4"/>
    <col width="12" customWidth="1" min="7" max="7"/>
  </cols>
  <sheetData>
    <row r="1">
      <c r="A1" s="6" t="inlineStr">
        <is>
          <t>hallgató</t>
        </is>
      </c>
      <c r="B1" s="6" t="inlineStr">
        <is>
          <t>leadás</t>
        </is>
      </c>
      <c r="C1" s="6" t="inlineStr">
        <is>
          <t>késés (nap)</t>
        </is>
      </c>
      <c r="D1" s="6" t="inlineStr">
        <is>
          <t>késés (DÁTUMÉRTÉK)</t>
        </is>
      </c>
      <c r="F1" t="inlineStr">
        <is>
          <t>Határidő</t>
        </is>
      </c>
      <c r="G1" s="15" t="n">
        <v>46157</v>
      </c>
    </row>
    <row r="2">
      <c r="A2" t="inlineStr">
        <is>
          <t>Balogh Sándor</t>
        </is>
      </c>
      <c r="B2" s="15" t="n">
        <v>46151</v>
      </c>
      <c r="C2" s="16">
        <f>IF(B2&gt;$G$1,B2-$G$1,"")</f>
        <v/>
      </c>
      <c r="D2" s="16">
        <f>IF(B2&gt;DATEVALUE("2026-05-15"),B2-DATEVALUE("2026-05-15"),"")</f>
        <v/>
      </c>
    </row>
    <row r="3">
      <c r="A3" t="inlineStr">
        <is>
          <t>Balogh Kristóf</t>
        </is>
      </c>
      <c r="B3" s="15" t="n">
        <v>46156</v>
      </c>
      <c r="C3" s="16">
        <f>IF(B3&gt;$G$1,B3-$G$1,"")</f>
        <v/>
      </c>
      <c r="D3" s="16">
        <f>IF(B3&gt;DATEVALUE("2026-05-15"),B3-DATEVALUE("2026-05-15"),"")</f>
        <v/>
      </c>
      <c r="F3" s="4" t="inlineStr">
        <is>
          <t>Feladatok</t>
        </is>
      </c>
    </row>
    <row r="4">
      <c r="A4" t="inlineStr">
        <is>
          <t>Fekete Katalin</t>
        </is>
      </c>
      <c r="B4" s="15" t="n">
        <v>46164</v>
      </c>
      <c r="C4" s="16">
        <f>IF(B4&gt;$G$1,B4-$G$1,"")</f>
        <v/>
      </c>
      <c r="D4" s="16">
        <f>IF(B4&gt;DATEVALUE("2026-05-15"),B4-DATEVALUE("2026-05-15"),"")</f>
        <v/>
      </c>
      <c r="F4" t="inlineStr">
        <is>
          <t>A beadandó határideje 2026.05.15. (G1).</t>
        </is>
      </c>
    </row>
    <row r="5">
      <c r="A5" t="inlineStr">
        <is>
          <t>Oláh Norbert</t>
        </is>
      </c>
      <c r="B5" s="15" t="n">
        <v>46161</v>
      </c>
      <c r="C5" s="16">
        <f>IF(B5&gt;$G$1,B5-$G$1,"")</f>
        <v/>
      </c>
      <c r="D5" s="16">
        <f>IF(B5&gt;DATEVALUE("2026-05-15"),B5-DATEVALUE("2026-05-15"),"")</f>
        <v/>
      </c>
      <c r="F5" t="inlineStr">
        <is>
          <t>1. C oszlop: hány napot késett, aki a határidő után adta le? A nem késők cellája maradjon üres.</t>
        </is>
      </c>
    </row>
    <row r="6">
      <c r="A6" t="inlineStr">
        <is>
          <t>Rácz Bálint</t>
        </is>
      </c>
      <c r="B6" s="15" t="n">
        <v>46153</v>
      </c>
      <c r="C6" s="16">
        <f>IF(B6&gt;$G$1,B6-$G$1,"")</f>
        <v/>
      </c>
      <c r="D6" s="16">
        <f>IF(B6&gt;DATEVALUE("2026-05-15"),B6-DATEVALUE("2026-05-15"),"")</f>
        <v/>
      </c>
      <c r="F6" t="inlineStr">
        <is>
          <t xml:space="preserve">   A határidőre abszolút hivatkozással mutass ($G$1).</t>
        </is>
      </c>
    </row>
    <row r="7">
      <c r="A7" t="inlineStr">
        <is>
          <t>Csonka Viktor</t>
        </is>
      </c>
      <c r="B7" s="15" t="n">
        <v>46149</v>
      </c>
      <c r="C7" s="16">
        <f>IF(B7&gt;$G$1,B7-$G$1,"")</f>
        <v/>
      </c>
      <c r="D7" s="16">
        <f>IF(B7&gt;DATEVALUE("2026-05-15"),B7-DATEVALUE("2026-05-15"),"")</f>
        <v/>
      </c>
      <c r="F7" t="inlineStr">
        <is>
          <t>2. D oszlop: ugyanez, de a határidőt a képletbe írd, a DÁTUMÉRTÉK (DATEVALUE) függvénnyel:</t>
        </is>
      </c>
    </row>
    <row r="8">
      <c r="A8" t="inlineStr">
        <is>
          <t>Bogdán Henrik</t>
        </is>
      </c>
      <c r="B8" s="15" t="n">
        <v>46150</v>
      </c>
      <c r="C8" s="16">
        <f>IF(B8&gt;$G$1,B8-$G$1,"")</f>
        <v/>
      </c>
      <c r="D8" s="16">
        <f>IF(B8&gt;DATEVALUE("2026-05-15"),B8-DATEVALUE("2026-05-15"),"")</f>
        <v/>
      </c>
      <c r="F8" t="inlineStr">
        <is>
          <t xml:space="preserve">   DÁTUMÉRTÉK("2026-05-15"). Ha a dátumot csak idézőjelek közé írnád, szövegként hasonlítana.</t>
        </is>
      </c>
    </row>
    <row r="9">
      <c r="A9" t="inlineStr">
        <is>
          <t>Kerekes Mónika</t>
        </is>
      </c>
      <c r="B9" s="15" t="n">
        <v>46160</v>
      </c>
      <c r="C9" s="16">
        <f>IF(B9&gt;$G$1,B9-$G$1,"")</f>
        <v/>
      </c>
      <c r="D9" s="16">
        <f>IF(B9&gt;DATEVALUE("2026-05-15"),B9-DATEVALUE("2026-05-15"),"")</f>
        <v/>
      </c>
    </row>
    <row r="10">
      <c r="A10" t="inlineStr">
        <is>
          <t>Csonka Katalin</t>
        </is>
      </c>
      <c r="B10" s="15" t="n">
        <v>46156</v>
      </c>
      <c r="C10" s="16">
        <f>IF(B10&gt;$G$1,B10-$G$1,"")</f>
        <v/>
      </c>
      <c r="D10" s="16">
        <f>IF(B10&gt;DATEVALUE("2026-05-15"),B10-DATEVALUE("2026-05-15"),"")</f>
        <v/>
      </c>
      <c r="F10" s="10" t="inlineStr">
        <is>
          <t>Megoldás (képletek magyar Excelben):</t>
        </is>
      </c>
    </row>
    <row r="11">
      <c r="A11" t="inlineStr">
        <is>
          <t>Ló Katalin</t>
        </is>
      </c>
      <c r="B11" s="15" t="n">
        <v>46159</v>
      </c>
      <c r="C11" s="16">
        <f>IF(B11&gt;$G$1,B11-$G$1,"")</f>
        <v/>
      </c>
      <c r="D11" s="16">
        <f>IF(B11&gt;DATEVALUE("2026-05-15"),B11-DATEVALUE("2026-05-15"),"")</f>
        <v/>
      </c>
      <c r="F11" s="11" t="inlineStr">
        <is>
          <t>C2:  =HA(B2&gt;$G$1;B2-$G$1;"")</t>
        </is>
      </c>
    </row>
    <row r="12">
      <c r="A12" t="inlineStr">
        <is>
          <t>Csonka Olivér</t>
        </is>
      </c>
      <c r="B12" s="15" t="n">
        <v>46155</v>
      </c>
      <c r="C12" s="16">
        <f>IF(B12&gt;$G$1,B12-$G$1,"")</f>
        <v/>
      </c>
      <c r="D12" s="16">
        <f>IF(B12&gt;DATEVALUE("2026-05-15"),B12-DATEVALUE("2026-05-15"),"")</f>
        <v/>
      </c>
      <c r="F12" s="11" t="inlineStr">
        <is>
          <t>D2:  =HA(B2&gt;DÁTUMÉRTÉK("2026-05-15");B2-DÁTUMÉRTÉK("2026-05-15");"")</t>
        </is>
      </c>
    </row>
    <row r="13">
      <c r="A13" t="inlineStr">
        <is>
          <t>Fodor Laura</t>
        </is>
      </c>
      <c r="B13" s="15" t="n">
        <v>46153</v>
      </c>
      <c r="C13" s="16">
        <f>IF(B13&gt;$G$1,B13-$G$1,"")</f>
        <v/>
      </c>
      <c r="D13" s="16">
        <f>IF(B13&gt;DATEVALUE("2026-05-15"),B13-DATEVALUE("2026-05-15"),"")</f>
        <v/>
      </c>
    </row>
    <row r="14">
      <c r="A14" t="inlineStr">
        <is>
          <t>Major Félix</t>
        </is>
      </c>
      <c r="B14" s="15" t="n">
        <v>46151</v>
      </c>
      <c r="C14" s="16">
        <f>IF(B14&gt;$G$1,B14-$G$1,"")</f>
        <v/>
      </c>
      <c r="D14" s="16">
        <f>IF(B14&gt;DATEVALUE("2026-05-15"),B14-DATEVALUE("2026-05-15"),"")</f>
        <v/>
      </c>
    </row>
    <row r="15">
      <c r="A15" t="inlineStr">
        <is>
          <t>Bakó Dóra</t>
        </is>
      </c>
      <c r="B15" s="15" t="n">
        <v>46158</v>
      </c>
      <c r="C15" s="16">
        <f>IF(B15&gt;$G$1,B15-$G$1,"")</f>
        <v/>
      </c>
      <c r="D15" s="16">
        <f>IF(B15&gt;DATEVALUE("2026-05-15"),B15-DATEVALUE("2026-05-15"),"")</f>
        <v/>
      </c>
    </row>
    <row r="16">
      <c r="A16" t="inlineStr">
        <is>
          <t>Róka Ferenc</t>
        </is>
      </c>
      <c r="B16" s="15" t="n">
        <v>46150</v>
      </c>
      <c r="C16" s="16">
        <f>IF(B16&gt;$G$1,B16-$G$1,"")</f>
        <v/>
      </c>
      <c r="D16" s="16">
        <f>IF(B16&gt;DATEVALUE("2026-05-15"),B16-DATEVALUE("2026-05-15"),"")</f>
        <v/>
      </c>
    </row>
    <row r="17">
      <c r="A17" t="inlineStr">
        <is>
          <t>Bíró Zoltán</t>
        </is>
      </c>
      <c r="B17" s="15" t="n">
        <v>46152</v>
      </c>
      <c r="C17" s="16">
        <f>IF(B17&gt;$G$1,B17-$G$1,"")</f>
        <v/>
      </c>
      <c r="D17" s="16">
        <f>IF(B17&gt;DATEVALUE("2026-05-15"),B17-DATEVALUE("2026-05-15"),"")</f>
        <v/>
      </c>
    </row>
    <row r="18">
      <c r="A18" t="inlineStr">
        <is>
          <t>Fodor Levente</t>
        </is>
      </c>
      <c r="B18" s="15" t="n">
        <v>46162</v>
      </c>
      <c r="C18" s="16">
        <f>IF(B18&gt;$G$1,B18-$G$1,"")</f>
        <v/>
      </c>
      <c r="D18" s="16">
        <f>IF(B18&gt;DATEVALUE("2026-05-15"),B18-DATEVALUE("2026-05-15"),"")</f>
        <v/>
      </c>
    </row>
    <row r="19">
      <c r="A19" t="inlineStr">
        <is>
          <t>Gulyás Mónika</t>
        </is>
      </c>
      <c r="B19" s="15" t="n">
        <v>46150</v>
      </c>
      <c r="C19" s="16">
        <f>IF(B19&gt;$G$1,B19-$G$1,"")</f>
        <v/>
      </c>
      <c r="D19" s="16">
        <f>IF(B19&gt;DATEVALUE("2026-05-15"),B19-DATEVALUE("2026-05-15"),"")</f>
        <v/>
      </c>
    </row>
    <row r="20">
      <c r="A20" t="inlineStr">
        <is>
          <t>Antal Félix</t>
        </is>
      </c>
      <c r="B20" s="15" t="n">
        <v>46158</v>
      </c>
      <c r="C20" s="16">
        <f>IF(B20&gt;$G$1,B20-$G$1,"")</f>
        <v/>
      </c>
      <c r="D20" s="16">
        <f>IF(B20&gt;DATEVALUE("2026-05-15"),B20-DATEVALUE("2026-05-15"),"")</f>
        <v/>
      </c>
    </row>
    <row r="21">
      <c r="A21" t="inlineStr">
        <is>
          <t>Bíró Boglárka</t>
        </is>
      </c>
      <c r="B21" s="15" t="n">
        <v>46159</v>
      </c>
      <c r="C21" s="16">
        <f>IF(B21&gt;$G$1,B21-$G$1,"")</f>
        <v/>
      </c>
      <c r="D21" s="16">
        <f>IF(B21&gt;DATEVALUE("2026-05-15"),B21-DATEVALUE("2026-05-15"),"")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4" customWidth="1" min="3" max="3"/>
    <col width="9" customWidth="1" min="4" max="4"/>
    <col width="14" customWidth="1" min="5" max="5"/>
    <col width="9" customWidth="1" min="6" max="6"/>
    <col width="18" customWidth="1" min="8" max="8"/>
    <col width="12" customWidth="1" min="9" max="9"/>
  </cols>
  <sheetData>
    <row r="1">
      <c r="A1" s="6" t="inlineStr">
        <is>
          <t>üzletkötő</t>
        </is>
      </c>
      <c r="B1" s="6" t="inlineStr">
        <is>
          <t>régió</t>
        </is>
      </c>
      <c r="C1" s="6" t="inlineStr">
        <is>
          <t>bevétel (Ft)</t>
        </is>
      </c>
      <c r="D1" s="6" t="inlineStr">
        <is>
          <t>hónapok</t>
        </is>
      </c>
      <c r="E1" s="6" t="inlineStr">
        <is>
          <t>jutalék (Ft)</t>
        </is>
      </c>
      <c r="F1" s="6" t="inlineStr">
        <is>
          <t>kiemelt</t>
        </is>
      </c>
      <c r="H1" t="inlineStr">
        <is>
          <t>Havi küszöb (Ft)</t>
        </is>
      </c>
      <c r="I1" s="12" t="n">
        <v>500000</v>
      </c>
    </row>
    <row r="2">
      <c r="A2" t="inlineStr">
        <is>
          <t>Bakó Anna</t>
        </is>
      </c>
      <c r="B2" t="inlineStr">
        <is>
          <t>Szeged</t>
        </is>
      </c>
      <c r="C2" s="12" t="n">
        <v>3188000</v>
      </c>
      <c r="D2" t="n">
        <v>4</v>
      </c>
      <c r="E2" s="9">
        <f>IF(C2/D2&gt;$I$1,(C2/D2-$I$1)*$I$2,"")</f>
        <v/>
      </c>
      <c r="F2" s="13">
        <f>IF(AND(D2&gt;=10,C2/D2&gt;$I$1),"igen","nem")</f>
        <v/>
      </c>
      <c r="H2" t="inlineStr">
        <is>
          <t>Jutalék aránya</t>
        </is>
      </c>
      <c r="I2" s="7" t="n">
        <v>0.25</v>
      </c>
    </row>
    <row r="3">
      <c r="A3" t="inlineStr">
        <is>
          <t>Szekeres Dóra</t>
        </is>
      </c>
      <c r="B3" t="inlineStr">
        <is>
          <t>Budapest</t>
        </is>
      </c>
      <c r="C3" s="12" t="n">
        <v>6255000</v>
      </c>
      <c r="D3" t="n">
        <v>9</v>
      </c>
      <c r="E3" s="9">
        <f>IF(C3/D3&gt;$I$1,(C3/D3-$I$1)*$I$2,"")</f>
        <v/>
      </c>
      <c r="F3" s="13">
        <f>IF(AND(D3&gt;=10,C3/D3&gt;$I$1),"igen","nem")</f>
        <v/>
      </c>
    </row>
    <row r="4">
      <c r="A4" t="inlineStr">
        <is>
          <t>Nagy Boglárka</t>
        </is>
      </c>
      <c r="B4" t="inlineStr">
        <is>
          <t>Miskolc</t>
        </is>
      </c>
      <c r="C4" s="12" t="n">
        <v>4862000</v>
      </c>
      <c r="D4" t="n">
        <v>11</v>
      </c>
      <c r="E4" s="9">
        <f>IF(C4/D4&gt;$I$1,(C4/D4-$I$1)*$I$2,"")</f>
        <v/>
      </c>
      <c r="F4" s="13">
        <f>IF(AND(D4&gt;=10,C4/D4&gt;$I$1),"igen","nem")</f>
        <v/>
      </c>
      <c r="H4" s="4" t="inlineStr">
        <is>
          <t>Feladatok</t>
        </is>
      </c>
    </row>
    <row r="5">
      <c r="A5" t="inlineStr">
        <is>
          <t>Nagy Viktor</t>
        </is>
      </c>
      <c r="B5" t="inlineStr">
        <is>
          <t>Kecskemét</t>
        </is>
      </c>
      <c r="C5" s="12" t="n">
        <v>7020000</v>
      </c>
      <c r="D5" t="n">
        <v>9</v>
      </c>
      <c r="E5" s="9">
        <f>IF(C5/D5&gt;$I$1,(C5/D5-$I$1)*$I$2,"")</f>
        <v/>
      </c>
      <c r="F5" s="13">
        <f>IF(AND(D5&gt;=10,C5/D5&gt;$I$1),"igen","nem")</f>
        <v/>
      </c>
      <c r="H5" t="inlineStr">
        <is>
          <t>Az üzletkötők jutalékot kapnak, ha az átlagos havi bevételük (bevétel / hónapok) meghaladja</t>
        </is>
      </c>
    </row>
    <row r="6">
      <c r="A6" t="inlineStr">
        <is>
          <t>Dénes Laura</t>
        </is>
      </c>
      <c r="B6" t="inlineStr">
        <is>
          <t>Győr</t>
        </is>
      </c>
      <c r="C6" s="12" t="n">
        <v>3141000</v>
      </c>
      <c r="D6" t="n">
        <v>9</v>
      </c>
      <c r="E6" s="9">
        <f>IF(C6/D6&gt;$I$1,(C6/D6-$I$1)*$I$2,"")</f>
        <v/>
      </c>
      <c r="F6" s="13">
        <f>IF(AND(D6&gt;=10,C6/D6&gt;$I$1),"igen","nem")</f>
        <v/>
      </c>
      <c r="H6" t="inlineStr">
        <is>
          <t>a félmillió forintot (I1). A jutalék a havi félmillió feletti rész negyede (I2).</t>
        </is>
      </c>
    </row>
    <row r="7">
      <c r="A7" t="inlineStr">
        <is>
          <t>Orosz Ferenc</t>
        </is>
      </c>
      <c r="B7" t="inlineStr">
        <is>
          <t>Eger</t>
        </is>
      </c>
      <c r="C7" s="12" t="n">
        <v>7600000</v>
      </c>
      <c r="D7" t="n">
        <v>10</v>
      </c>
      <c r="E7" s="9">
        <f>IF(C7/D7&gt;$I$1,(C7/D7-$I$1)*$I$2,"")</f>
        <v/>
      </c>
      <c r="F7" s="13">
        <f>IF(AND(D7&gt;=10,C7/D7&gt;$I$1),"igen","nem")</f>
        <v/>
      </c>
      <c r="H7" t="inlineStr">
        <is>
          <t>1. E oszlop: mennyi a jutalék? Aki nem érte el a küszöböt, annak cellája maradjon üres.</t>
        </is>
      </c>
    </row>
    <row r="8">
      <c r="A8" t="inlineStr">
        <is>
          <t>Lukács Márton</t>
        </is>
      </c>
      <c r="B8" t="inlineStr">
        <is>
          <t>Debrecen</t>
        </is>
      </c>
      <c r="C8" s="12" t="n">
        <v>5642000</v>
      </c>
      <c r="D8" t="n">
        <v>7</v>
      </c>
      <c r="E8" s="9">
        <f>IF(C8/D8&gt;$I$1,(C8/D8-$I$1)*$I$2,"")</f>
        <v/>
      </c>
      <c r="F8" s="13">
        <f>IF(AND(D8&gt;=10,C8/D8&gt;$I$1),"igen","nem")</f>
        <v/>
      </c>
      <c r="H8" t="inlineStr">
        <is>
          <t>2. F oszlop: "igen", ha legalább 10 hónapot dolgozott ÉS a havi átlaga a küszöb fölött van,</t>
        </is>
      </c>
    </row>
    <row r="9">
      <c r="A9" t="inlineStr">
        <is>
          <t>Hegyi Bálint</t>
        </is>
      </c>
      <c r="B9" t="inlineStr">
        <is>
          <t>Debrecen</t>
        </is>
      </c>
      <c r="C9" s="12" t="n">
        <v>3410000</v>
      </c>
      <c r="D9" t="n">
        <v>10</v>
      </c>
      <c r="E9" s="9">
        <f>IF(C9/D9&gt;$I$1,(C9/D9-$I$1)*$I$2,"")</f>
        <v/>
      </c>
      <c r="F9" s="13">
        <f>IF(AND(D9&gt;=10,C9/D9&gt;$I$1),"igen","nem")</f>
        <v/>
      </c>
      <c r="H9" t="inlineStr">
        <is>
          <t xml:space="preserve">   különben "nem". Használd az ÉS (AND) függvényt a HA első argumentumában.</t>
        </is>
      </c>
    </row>
    <row r="10">
      <c r="A10" t="inlineStr">
        <is>
          <t>Juhász Bence</t>
        </is>
      </c>
      <c r="B10" t="inlineStr">
        <is>
          <t>Budapest</t>
        </is>
      </c>
      <c r="C10" s="12" t="n">
        <v>2088000</v>
      </c>
      <c r="D10" t="n">
        <v>4</v>
      </c>
      <c r="E10" s="9">
        <f>IF(C10/D10&gt;$I$1,(C10/D10-$I$1)*$I$2,"")</f>
        <v/>
      </c>
      <c r="F10" s="13">
        <f>IF(AND(D10&gt;=10,C10/D10&gt;$I$1),"igen","nem")</f>
        <v/>
      </c>
    </row>
    <row r="11">
      <c r="A11" t="inlineStr">
        <is>
          <t>Pásztor Dóra</t>
        </is>
      </c>
      <c r="B11" t="inlineStr">
        <is>
          <t>Budapest</t>
        </is>
      </c>
      <c r="C11" s="12" t="n">
        <v>1735000</v>
      </c>
      <c r="D11" t="n">
        <v>5</v>
      </c>
      <c r="E11" s="9">
        <f>IF(C11/D11&gt;$I$1,(C11/D11-$I$1)*$I$2,"")</f>
        <v/>
      </c>
      <c r="F11" s="13">
        <f>IF(AND(D11&gt;=10,C11/D11&gt;$I$1),"igen","nem")</f>
        <v/>
      </c>
      <c r="H11" s="10" t="inlineStr">
        <is>
          <t>Megoldás (képletek magyar Excelben):</t>
        </is>
      </c>
    </row>
    <row r="12">
      <c r="A12" t="inlineStr">
        <is>
          <t>Nagy Csilla</t>
        </is>
      </c>
      <c r="B12" t="inlineStr">
        <is>
          <t>Eger</t>
        </is>
      </c>
      <c r="C12" s="12" t="n">
        <v>2310000</v>
      </c>
      <c r="D12" t="n">
        <v>3</v>
      </c>
      <c r="E12" s="9">
        <f>IF(C12/D12&gt;$I$1,(C12/D12-$I$1)*$I$2,"")</f>
        <v/>
      </c>
      <c r="F12" s="13">
        <f>IF(AND(D12&gt;=10,C12/D12&gt;$I$1),"igen","nem")</f>
        <v/>
      </c>
      <c r="H12" s="11" t="inlineStr">
        <is>
          <t>E2:  =HA(C2/D2&gt;$I$1;(C2/D2-$I$1)*$I$2;"")</t>
        </is>
      </c>
    </row>
    <row r="13">
      <c r="A13" t="inlineStr">
        <is>
          <t>Orosz Teréz</t>
        </is>
      </c>
      <c r="B13" t="inlineStr">
        <is>
          <t>Miskolc</t>
        </is>
      </c>
      <c r="C13" s="12" t="n">
        <v>5850000</v>
      </c>
      <c r="D13" t="n">
        <v>10</v>
      </c>
      <c r="E13" s="9">
        <f>IF(C13/D13&gt;$I$1,(C13/D13-$I$1)*$I$2,"")</f>
        <v/>
      </c>
      <c r="F13" s="13">
        <f>IF(AND(D13&gt;=10,C13/D13&gt;$I$1),"igen","nem")</f>
        <v/>
      </c>
      <c r="H13" s="11" t="inlineStr">
        <is>
          <t>F2:  =HA(ÉS(D2&gt;=10;C2/D2&gt;$I$1);"igen";"nem")</t>
        </is>
      </c>
    </row>
    <row r="14">
      <c r="A14" t="inlineStr">
        <is>
          <t>Tóth Réka</t>
        </is>
      </c>
      <c r="B14" t="inlineStr">
        <is>
          <t>Miskolc</t>
        </is>
      </c>
      <c r="C14" s="12" t="n">
        <v>7909000</v>
      </c>
      <c r="D14" t="n">
        <v>11</v>
      </c>
      <c r="E14" s="9">
        <f>IF(C14/D14&gt;$I$1,(C14/D14-$I$1)*$I$2,"")</f>
        <v/>
      </c>
      <c r="F14" s="13">
        <f>IF(AND(D14&gt;=10,C14/D14&gt;$I$1),"igen","nem")</f>
        <v/>
      </c>
    </row>
    <row r="15">
      <c r="A15" t="inlineStr">
        <is>
          <t>Kerekes Tímea</t>
        </is>
      </c>
      <c r="B15" t="inlineStr">
        <is>
          <t>Pécs</t>
        </is>
      </c>
      <c r="C15" s="12" t="n">
        <v>1735000</v>
      </c>
      <c r="D15" t="n">
        <v>5</v>
      </c>
      <c r="E15" s="9">
        <f>IF(C15/D15&gt;$I$1,(C15/D15-$I$1)*$I$2,"")</f>
        <v/>
      </c>
      <c r="F15" s="13">
        <f>IF(AND(D15&gt;=10,C15/D15&gt;$I$1),"igen","nem")</f>
        <v/>
      </c>
    </row>
    <row r="16">
      <c r="A16" t="inlineStr">
        <is>
          <t>Kovács Dénes</t>
        </is>
      </c>
      <c r="B16" t="inlineStr">
        <is>
          <t>Budapest</t>
        </is>
      </c>
      <c r="C16" s="12" t="n">
        <v>6696000</v>
      </c>
      <c r="D16" t="n">
        <v>12</v>
      </c>
      <c r="E16" s="9">
        <f>IF(C16/D16&gt;$I$1,(C16/D16-$I$1)*$I$2,"")</f>
        <v/>
      </c>
      <c r="F16" s="13">
        <f>IF(AND(D16&gt;=10,C16/D16&gt;$I$1),"igen","nem")</f>
        <v/>
      </c>
    </row>
    <row r="17">
      <c r="A17" t="inlineStr">
        <is>
          <t>Halász Tímea</t>
        </is>
      </c>
      <c r="B17" t="inlineStr">
        <is>
          <t>Pécs</t>
        </is>
      </c>
      <c r="C17" s="12" t="n">
        <v>1233000</v>
      </c>
      <c r="D17" t="n">
        <v>3</v>
      </c>
      <c r="E17" s="9">
        <f>IF(C17/D17&gt;$I$1,(C17/D17-$I$1)*$I$2,"")</f>
        <v/>
      </c>
      <c r="F17" s="13">
        <f>IF(AND(D17&gt;=10,C17/D17&gt;$I$1),"igen","nem")</f>
        <v/>
      </c>
    </row>
    <row r="18">
      <c r="A18" t="inlineStr">
        <is>
          <t>Rácz Panna</t>
        </is>
      </c>
      <c r="B18" t="inlineStr">
        <is>
          <t>Pécs</t>
        </is>
      </c>
      <c r="C18" s="12" t="n">
        <v>7744000</v>
      </c>
      <c r="D18" t="n">
        <v>11</v>
      </c>
      <c r="E18" s="9">
        <f>IF(C18/D18&gt;$I$1,(C18/D18-$I$1)*$I$2,"")</f>
        <v/>
      </c>
      <c r="F18" s="13">
        <f>IF(AND(D18&gt;=10,C18/D18&gt;$I$1),"igen","nem")</f>
        <v/>
      </c>
    </row>
    <row r="19">
      <c r="A19" t="inlineStr">
        <is>
          <t>Barna Ádám</t>
        </is>
      </c>
      <c r="B19" t="inlineStr">
        <is>
          <t>Szeged</t>
        </is>
      </c>
      <c r="C19" s="12" t="n">
        <v>7810000</v>
      </c>
      <c r="D19" t="n">
        <v>11</v>
      </c>
      <c r="E19" s="9">
        <f>IF(C19/D19&gt;$I$1,(C19/D19-$I$1)*$I$2,"")</f>
        <v/>
      </c>
      <c r="F19" s="13">
        <f>IF(AND(D19&gt;=10,C19/D19&gt;$I$1),"igen","nem")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