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Eredmények" sheetId="2" state="visible" r:id="rId2"/>
    <sheet xmlns:r="http://schemas.openxmlformats.org/officeDocument/2006/relationships" name="Határidők" sheetId="3" state="visible" r:id="rId3"/>
    <sheet xmlns:r="http://schemas.openxmlformats.org/officeDocument/2006/relationships" name="Ismétlődések" sheetId="4" state="visible" r:id="rId4"/>
    <sheet xmlns:r="http://schemas.openxmlformats.org/officeDocument/2006/relationships" name="Készle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.mm.dd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E7E6E6"/>
          <bgColor rgb="00E7E6E6"/>
        </patternFill>
      </fill>
    </dxf>
    <dxf>
      <font>
        <b val="1"/>
      </font>
    </dxf>
    <dxf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Feltételes formázás: gyakorló feladatok</t>
        </is>
      </c>
    </row>
    <row r="3" ht="48" customHeight="1">
      <c r="B3" s="2" t="inlineStr">
        <is>
          <t>Beépített szabályok (cellaérték, színskála, adatsáv, ikonkészlet), képletes szabályok egész sorokra és ismétlődésekre, végül több szabály sorrendje. A megoldásfájlban a szabályok be vannak állítva: nézd meg őket a Szabálykezelőben (Kezdőlap › Stílusok › Feltételes formázás › Szabályok kezelése).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Eredmények: Értékesítési eredmények kiemelése cellaérték-szabállyal, adatsávval, színskálával és ikonkészlettel.</t>
        </is>
      </c>
    </row>
    <row r="9">
      <c r="B9" t="inlineStr">
        <is>
          <t>2. Határidők: Lejárt, még nem kész feladatok egész sorának kiemelése képletes szabállyal (MA, ÉS).</t>
        </is>
      </c>
    </row>
    <row r="10">
      <c r="B10" t="inlineStr">
        <is>
          <t>3. Ismétlődések: Kétszer rögzített számlák kiemelése: beépített ismétlődés-szabály és DARABTELI képlet.</t>
        </is>
      </c>
    </row>
    <row r="11">
      <c r="B11" t="inlineStr">
        <is>
          <t>4. Készlet: Több szabály egy tartományon: sorrend és a Leállítás, ha igaz beállítás.</t>
        </is>
      </c>
    </row>
    <row r="13">
      <c r="B13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7" customWidth="1" min="9" max="9"/>
  </cols>
  <sheetData>
    <row r="1">
      <c r="A1" s="6" t="inlineStr">
        <is>
          <t>üzletkötő</t>
        </is>
      </c>
      <c r="B1" s="6" t="inlineStr">
        <is>
          <t>január</t>
        </is>
      </c>
      <c r="C1" s="6" t="inlineStr">
        <is>
          <t>február</t>
        </is>
      </c>
      <c r="D1" s="6" t="inlineStr">
        <is>
          <t>március</t>
        </is>
      </c>
      <c r="E1" s="6" t="inlineStr">
        <is>
          <t>április</t>
        </is>
      </c>
      <c r="F1" s="6" t="inlineStr">
        <is>
          <t>május</t>
        </is>
      </c>
      <c r="G1" s="6" t="inlineStr">
        <is>
          <t>június</t>
        </is>
      </c>
      <c r="H1" s="6" t="inlineStr">
        <is>
          <t>összesen</t>
        </is>
      </c>
      <c r="I1" s="6" t="inlineStr">
        <is>
          <t>változás jan-jún</t>
        </is>
      </c>
    </row>
    <row r="2">
      <c r="A2" t="inlineStr">
        <is>
          <t>Szőke Teréz</t>
        </is>
      </c>
      <c r="B2" s="7" t="n">
        <v>150000</v>
      </c>
      <c r="C2" s="7" t="n">
        <v>816000</v>
      </c>
      <c r="D2" s="7" t="n">
        <v>754000</v>
      </c>
      <c r="E2" s="7" t="n">
        <v>194000</v>
      </c>
      <c r="F2" s="7" t="n">
        <v>924000</v>
      </c>
      <c r="G2" s="7" t="n">
        <v>847000</v>
      </c>
      <c r="H2" s="7">
        <f>SUM(B2:G2)</f>
        <v/>
      </c>
      <c r="I2" s="8">
        <f>G2/B2-1</f>
        <v/>
      </c>
    </row>
    <row r="3">
      <c r="A3" t="inlineStr">
        <is>
          <t>Dénes Kristóf</t>
        </is>
      </c>
      <c r="B3" s="7" t="n">
        <v>545000</v>
      </c>
      <c r="C3" s="7" t="n">
        <v>1055000</v>
      </c>
      <c r="D3" s="7" t="n">
        <v>1142000</v>
      </c>
      <c r="E3" s="7" t="n">
        <v>684000</v>
      </c>
      <c r="F3" s="7" t="n">
        <v>509000</v>
      </c>
      <c r="G3" s="7" t="n">
        <v>520000</v>
      </c>
      <c r="H3" s="7">
        <f>SUM(B3:G3)</f>
        <v/>
      </c>
      <c r="I3" s="8">
        <f>G3/B3-1</f>
        <v/>
      </c>
    </row>
    <row r="4">
      <c r="A4" t="inlineStr">
        <is>
          <t>Kerekes Petra</t>
        </is>
      </c>
      <c r="B4" s="7" t="n">
        <v>270000</v>
      </c>
      <c r="C4" s="7" t="n">
        <v>463000</v>
      </c>
      <c r="D4" s="7" t="n">
        <v>769000</v>
      </c>
      <c r="E4" s="7" t="n">
        <v>487000</v>
      </c>
      <c r="F4" s="7" t="n">
        <v>483000</v>
      </c>
      <c r="G4" s="7" t="n">
        <v>613000</v>
      </c>
      <c r="H4" s="7">
        <f>SUM(B4:G4)</f>
        <v/>
      </c>
      <c r="I4" s="8">
        <f>G4/B4-1</f>
        <v/>
      </c>
    </row>
    <row r="5">
      <c r="A5" t="inlineStr">
        <is>
          <t>Sólyom Ildikó</t>
        </is>
      </c>
      <c r="B5" s="7" t="n">
        <v>455000</v>
      </c>
      <c r="C5" s="7" t="n">
        <v>612000</v>
      </c>
      <c r="D5" s="7" t="n">
        <v>704000</v>
      </c>
      <c r="E5" s="7" t="n">
        <v>972000</v>
      </c>
      <c r="F5" s="7" t="n">
        <v>543000</v>
      </c>
      <c r="G5" s="7" t="n">
        <v>644000</v>
      </c>
      <c r="H5" s="7">
        <f>SUM(B5:G5)</f>
        <v/>
      </c>
      <c r="I5" s="8">
        <f>G5/B5-1</f>
        <v/>
      </c>
    </row>
    <row r="6">
      <c r="A6" t="inlineStr">
        <is>
          <t>Balogh Gabriella</t>
        </is>
      </c>
      <c r="B6" s="7" t="n">
        <v>753000</v>
      </c>
      <c r="C6" s="7" t="n">
        <v>848000</v>
      </c>
      <c r="D6" s="7" t="n">
        <v>150000</v>
      </c>
      <c r="E6" s="7" t="n">
        <v>748000</v>
      </c>
      <c r="F6" s="7" t="n">
        <v>350000</v>
      </c>
      <c r="G6" s="7" t="n">
        <v>519000</v>
      </c>
      <c r="H6" s="7">
        <f>SUM(B6:G6)</f>
        <v/>
      </c>
      <c r="I6" s="8">
        <f>G6/B6-1</f>
        <v/>
      </c>
    </row>
    <row r="7">
      <c r="A7" t="inlineStr">
        <is>
          <t>Kós Teréz</t>
        </is>
      </c>
      <c r="B7" s="7" t="n">
        <v>832000</v>
      </c>
      <c r="C7" s="7" t="n">
        <v>733000</v>
      </c>
      <c r="D7" s="7" t="n">
        <v>1317000</v>
      </c>
      <c r="E7" s="7" t="n">
        <v>1045000</v>
      </c>
      <c r="F7" s="7" t="n">
        <v>1019000</v>
      </c>
      <c r="G7" s="7" t="n">
        <v>568000</v>
      </c>
      <c r="H7" s="7">
        <f>SUM(B7:G7)</f>
        <v/>
      </c>
      <c r="I7" s="8">
        <f>G7/B7-1</f>
        <v/>
      </c>
    </row>
    <row r="8">
      <c r="A8" t="inlineStr">
        <is>
          <t>Rácz Edit</t>
        </is>
      </c>
      <c r="B8" s="7" t="n">
        <v>965000</v>
      </c>
      <c r="C8" s="7" t="n">
        <v>1006000</v>
      </c>
      <c r="D8" s="7" t="n">
        <v>700000</v>
      </c>
      <c r="E8" s="7" t="n">
        <v>633000</v>
      </c>
      <c r="F8" s="7" t="n">
        <v>905000</v>
      </c>
      <c r="G8" s="7" t="n">
        <v>953000</v>
      </c>
      <c r="H8" s="7">
        <f>SUM(B8:G8)</f>
        <v/>
      </c>
      <c r="I8" s="8">
        <f>G8/B8-1</f>
        <v/>
      </c>
    </row>
    <row r="9">
      <c r="A9" t="inlineStr">
        <is>
          <t>Bogdán Vilma</t>
        </is>
      </c>
      <c r="B9" s="7" t="n">
        <v>768000</v>
      </c>
      <c r="C9" s="7" t="n">
        <v>913000</v>
      </c>
      <c r="D9" s="7" t="n">
        <v>1253000</v>
      </c>
      <c r="E9" s="7" t="n">
        <v>701000</v>
      </c>
      <c r="F9" s="7" t="n">
        <v>687000</v>
      </c>
      <c r="G9" s="7" t="n">
        <v>1218000</v>
      </c>
      <c r="H9" s="7">
        <f>SUM(B9:G9)</f>
        <v/>
      </c>
      <c r="I9" s="8">
        <f>G9/B9-1</f>
        <v/>
      </c>
    </row>
    <row r="10">
      <c r="A10" t="inlineStr">
        <is>
          <t>Dénes Dóra</t>
        </is>
      </c>
      <c r="B10" s="7" t="n">
        <v>504000</v>
      </c>
      <c r="C10" s="7" t="n">
        <v>1154000</v>
      </c>
      <c r="D10" s="7" t="n">
        <v>839000</v>
      </c>
      <c r="E10" s="7" t="n">
        <v>724000</v>
      </c>
      <c r="F10" s="7" t="n">
        <v>985000</v>
      </c>
      <c r="G10" s="7" t="n">
        <v>907000</v>
      </c>
      <c r="H10" s="7">
        <f>SUM(B10:G10)</f>
        <v/>
      </c>
      <c r="I10" s="8">
        <f>G10/B10-1</f>
        <v/>
      </c>
    </row>
    <row r="11">
      <c r="A11" t="inlineStr">
        <is>
          <t>Szekeres Csilla</t>
        </is>
      </c>
      <c r="B11" s="7" t="n">
        <v>406000</v>
      </c>
      <c r="C11" s="7" t="n">
        <v>329000</v>
      </c>
      <c r="D11" s="7" t="n">
        <v>944000</v>
      </c>
      <c r="E11" s="7" t="n">
        <v>571000</v>
      </c>
      <c r="F11" s="7" t="n">
        <v>498000</v>
      </c>
      <c r="G11" s="7" t="n">
        <v>542000</v>
      </c>
      <c r="H11" s="7">
        <f>SUM(B11:G11)</f>
        <v/>
      </c>
      <c r="I11" s="8">
        <f>G11/B11-1</f>
        <v/>
      </c>
    </row>
    <row r="12">
      <c r="A12" t="inlineStr">
        <is>
          <t>Szalai Levente</t>
        </is>
      </c>
      <c r="B12" s="7" t="n">
        <v>895000</v>
      </c>
      <c r="C12" s="7" t="n">
        <v>545000</v>
      </c>
      <c r="D12" s="7" t="n">
        <v>608000</v>
      </c>
      <c r="E12" s="7" t="n">
        <v>981000</v>
      </c>
      <c r="F12" s="7" t="n">
        <v>558000</v>
      </c>
      <c r="G12" s="7" t="n">
        <v>922000</v>
      </c>
      <c r="H12" s="7">
        <f>SUM(B12:G12)</f>
        <v/>
      </c>
      <c r="I12" s="8">
        <f>G12/B12-1</f>
        <v/>
      </c>
    </row>
    <row r="13">
      <c r="A13" t="inlineStr">
        <is>
          <t>Takács Zoltán</t>
        </is>
      </c>
      <c r="B13" s="7" t="n">
        <v>409000</v>
      </c>
      <c r="C13" s="7" t="n">
        <v>969000</v>
      </c>
      <c r="D13" s="7" t="n">
        <v>868000</v>
      </c>
      <c r="E13" s="7" t="n">
        <v>661000</v>
      </c>
      <c r="F13" s="7" t="n">
        <v>1024000</v>
      </c>
      <c r="G13" s="7" t="n">
        <v>1111000</v>
      </c>
      <c r="H13" s="7">
        <f>SUM(B13:G13)</f>
        <v/>
      </c>
      <c r="I13" s="8">
        <f>G13/B13-1</f>
        <v/>
      </c>
    </row>
    <row r="14">
      <c r="A14" t="inlineStr">
        <is>
          <t>Bogdán Judit</t>
        </is>
      </c>
      <c r="B14" s="7" t="n">
        <v>461000</v>
      </c>
      <c r="C14" s="7" t="n">
        <v>304000</v>
      </c>
      <c r="D14" s="7" t="n">
        <v>844000</v>
      </c>
      <c r="E14" s="7" t="n">
        <v>316000</v>
      </c>
      <c r="F14" s="7" t="n">
        <v>382000</v>
      </c>
      <c r="G14" s="7" t="n">
        <v>501000</v>
      </c>
      <c r="H14" s="7">
        <f>SUM(B14:G14)</f>
        <v/>
      </c>
      <c r="I14" s="8">
        <f>G14/B14-1</f>
        <v/>
      </c>
    </row>
    <row r="15">
      <c r="A15" t="inlineStr">
        <is>
          <t>Bakó Boglárka</t>
        </is>
      </c>
      <c r="B15" s="7" t="n">
        <v>948000</v>
      </c>
      <c r="C15" s="7" t="n">
        <v>934000</v>
      </c>
      <c r="D15" s="7" t="n">
        <v>306000</v>
      </c>
      <c r="E15" s="7" t="n">
        <v>985000</v>
      </c>
      <c r="F15" s="7" t="n">
        <v>324000</v>
      </c>
      <c r="G15" s="7" t="n">
        <v>415000</v>
      </c>
      <c r="H15" s="7">
        <f>SUM(B15:G15)</f>
        <v/>
      </c>
      <c r="I15" s="8">
        <f>G15/B15-1</f>
        <v/>
      </c>
    </row>
    <row r="16">
      <c r="A16" t="inlineStr">
        <is>
          <t>Papp Edit</t>
        </is>
      </c>
      <c r="B16" s="7" t="n">
        <v>249000</v>
      </c>
      <c r="C16" s="7" t="n">
        <v>732000</v>
      </c>
      <c r="D16" s="7" t="n">
        <v>275000</v>
      </c>
      <c r="E16" s="7" t="n">
        <v>905000</v>
      </c>
      <c r="F16" s="7" t="n">
        <v>220000</v>
      </c>
      <c r="G16" s="7" t="n">
        <v>483000</v>
      </c>
      <c r="H16" s="7">
        <f>SUM(B16:G16)</f>
        <v/>
      </c>
      <c r="I16" s="8">
        <f>G16/B16-1</f>
        <v/>
      </c>
    </row>
    <row r="18">
      <c r="A18" s="4" t="inlineStr">
        <is>
          <t>Feladatok</t>
        </is>
      </c>
    </row>
    <row r="19">
      <c r="A19" t="inlineStr">
        <is>
          <t>1. B2:G16: a 1 200 000 Ft-nál nagyobb havi eredmények zöld kitöltést kapjanak</t>
        </is>
      </c>
    </row>
    <row r="20">
      <c r="A20" t="inlineStr">
        <is>
          <t xml:space="preserve">   (Feltételes formázás › Cellakiemelési szabályok › Nagyobb, mint).</t>
        </is>
      </c>
    </row>
    <row r="21">
      <c r="A21" t="inlineStr">
        <is>
          <t>2. B2:G16: a 400 000 Ft-nál kisebbek világospiros kitöltést kapjanak (Kisebb, mint).</t>
        </is>
      </c>
    </row>
    <row r="22">
      <c r="A22" t="inlineStr">
        <is>
          <t>3. H2:H16: adatsáv (Feltételes formázás › Adatsávok, egyszínű kitöltés).</t>
        </is>
      </c>
    </row>
    <row r="23">
      <c r="A23" t="inlineStr">
        <is>
          <t>4. I2:I16: háromszínű színskála: piros a legkisebb, sárga a középső (50. percentilis), zöld a legnagyobb.</t>
        </is>
      </c>
    </row>
    <row r="24">
      <c r="A24" t="inlineStr">
        <is>
          <t>5. Bónusz: próbáld ki az I oszlopon a 3 nyíl ikonkészletet is, majd töröld (Szabályok törlése).</t>
        </is>
      </c>
    </row>
    <row r="26">
      <c r="A26" s="9" t="inlineStr">
        <is>
          <t>Megoldás (képletek magyar Excelben):</t>
        </is>
      </c>
    </row>
    <row r="27">
      <c r="A27" s="10" t="inlineStr">
        <is>
          <t>1.: B2:G16, Cellaérték nagyobb, mint 1 200 000 › zöld kitöltés</t>
        </is>
      </c>
    </row>
    <row r="28">
      <c r="A28" s="10" t="inlineStr">
        <is>
          <t>2.: B2:G16, Cellaérték kisebb, mint 400 000 › világospiros kitöltés</t>
        </is>
      </c>
    </row>
    <row r="29">
      <c r="A29" s="10" t="inlineStr">
        <is>
          <t>3.: H2:H16, Adatsáv (minimum-maximum)</t>
        </is>
      </c>
    </row>
    <row r="30">
      <c r="A30" s="10" t="inlineStr">
        <is>
          <t>4.: I2:I16, 3 színű skála: minimum piros, 50. percentilis sárga, maximum zöld</t>
        </is>
      </c>
    </row>
  </sheetData>
  <conditionalFormatting sqref="B2:G16">
    <cfRule type="cellIs" priority="1" operator="greaterThan" dxfId="0">
      <formula>1200000</formula>
    </cfRule>
    <cfRule type="cellIs" priority="2" operator="lessThan" dxfId="1">
      <formula>400000</formula>
    </cfRule>
  </conditionalFormatting>
  <conditionalFormatting sqref="H2:H16">
    <cfRule type="dataBar" priority="3">
      <dataBar>
        <cfvo type="min"/>
        <cfvo type="max"/>
        <color rgb="005B9BD5"/>
      </dataBar>
    </cfRule>
  </conditionalFormatting>
  <conditionalFormatting sqref="I2:I16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5" customWidth="1" min="4" max="4"/>
  </cols>
  <sheetData>
    <row r="1">
      <c r="A1" s="6" t="inlineStr">
        <is>
          <t>feladat</t>
        </is>
      </c>
      <c r="B1" s="6" t="inlineStr">
        <is>
          <t>felelős</t>
        </is>
      </c>
      <c r="C1" s="6" t="inlineStr">
        <is>
          <t>határidő</t>
        </is>
      </c>
      <c r="D1" s="6" t="inlineStr">
        <is>
          <t>állapot</t>
        </is>
      </c>
      <c r="F1" s="4" t="inlineStr">
        <is>
          <t>Feladatok</t>
        </is>
      </c>
    </row>
    <row r="2">
      <c r="A2" t="inlineStr">
        <is>
          <t>hirdetés 1</t>
        </is>
      </c>
      <c r="B2" t="inlineStr">
        <is>
          <t>Papp Dóra</t>
        </is>
      </c>
      <c r="C2" s="11">
        <f>TODAY()+-9</f>
        <v/>
      </c>
      <c r="D2" t="inlineStr">
        <is>
          <t>folyamatban</t>
        </is>
      </c>
      <c r="F2" t="inlineStr">
        <is>
          <t>A határidők a mai naphoz képest jönnek létre, ezért a kiemelés napról napra változik.</t>
        </is>
      </c>
    </row>
    <row r="3">
      <c r="A3" t="inlineStr">
        <is>
          <t>bérszámfejtés 2</t>
        </is>
      </c>
      <c r="B3" t="inlineStr">
        <is>
          <t>Papp Dóra</t>
        </is>
      </c>
      <c r="C3" s="11">
        <f>TODAY()+-14</f>
        <v/>
      </c>
      <c r="D3" t="inlineStr">
        <is>
          <t>nem kezdődött</t>
        </is>
      </c>
      <c r="F3" t="inlineStr">
        <is>
          <t>1. Jelöld ki az A2:D41 tartományt, és hozz létre képletes szabályt (Új szabály › A formázandó cellák</t>
        </is>
      </c>
    </row>
    <row r="4">
      <c r="A4" t="inlineStr">
        <is>
          <t>pénztárzárás 3</t>
        </is>
      </c>
      <c r="B4" t="inlineStr">
        <is>
          <t>Papp Dóra</t>
        </is>
      </c>
      <c r="C4" s="11">
        <f>TODAY()+-17</f>
        <v/>
      </c>
      <c r="D4" t="inlineStr">
        <is>
          <t>folyamatban</t>
        </is>
      </c>
      <c r="F4" t="inlineStr">
        <is>
          <t xml:space="preserve">   kijelölése képlettel): ha a határidő elmúlt ÉS az állapot nem "kész", a teljes sor legyen világospiros.</t>
        </is>
      </c>
    </row>
    <row r="5">
      <c r="A5" t="inlineStr">
        <is>
          <t>leltár 4</t>
        </is>
      </c>
      <c r="B5" t="inlineStr">
        <is>
          <t>Nagy Emese</t>
        </is>
      </c>
      <c r="C5" s="11">
        <f>TODAY()+-12</f>
        <v/>
      </c>
      <c r="D5" t="inlineStr">
        <is>
          <t>nem kezdődött</t>
        </is>
      </c>
      <c r="F5" t="inlineStr">
        <is>
          <t xml:space="preserve">   A képlet: =ÉS($C2&lt;MA();$D2&lt;&gt;"kész")  A $C és $D rögzíti az oszlopot, a sor szabadon változik.</t>
        </is>
      </c>
    </row>
    <row r="6">
      <c r="A6" t="inlineStr">
        <is>
          <t>beszerzés 5</t>
        </is>
      </c>
      <c r="B6" t="inlineStr">
        <is>
          <t>Papp Dóra</t>
        </is>
      </c>
      <c r="C6" s="11">
        <f>TODAY()+1</f>
        <v/>
      </c>
      <c r="D6" t="inlineStr">
        <is>
          <t>nem kezdődött</t>
        </is>
      </c>
      <c r="F6" t="inlineStr">
        <is>
          <t>2. Második szabály ugyanerre a tartományra: a kész feladatok sora legyen szürke: =$D2="kész"</t>
        </is>
      </c>
    </row>
    <row r="7">
      <c r="A7" t="inlineStr">
        <is>
          <t>szerződés 6</t>
        </is>
      </c>
      <c r="B7" t="inlineStr">
        <is>
          <t>Szőke Norbert</t>
        </is>
      </c>
      <c r="C7" s="11">
        <f>TODAY()+23</f>
        <v/>
      </c>
      <c r="D7" t="inlineStr">
        <is>
          <t>nem kezdődött</t>
        </is>
      </c>
      <c r="F7" t="inlineStr">
        <is>
          <t>3. Harmadik szabály csak a C2:C41-re: a hétvégére eső határidők félkövérek legyenek:</t>
        </is>
      </c>
    </row>
    <row r="8">
      <c r="A8" t="inlineStr">
        <is>
          <t>bérszámfejtés 7</t>
        </is>
      </c>
      <c r="B8" t="inlineStr">
        <is>
          <t>Molnár Réka</t>
        </is>
      </c>
      <c r="C8" s="11">
        <f>TODAY()+-15</f>
        <v/>
      </c>
      <c r="D8" t="inlineStr">
        <is>
          <t>kész</t>
        </is>
      </c>
      <c r="F8" t="inlineStr">
        <is>
          <t xml:space="preserve">   =HÉT.NAPJA(C2;2)&gt;5</t>
        </is>
      </c>
    </row>
    <row r="9">
      <c r="A9" t="inlineStr">
        <is>
          <t>pénztárzárás 8</t>
        </is>
      </c>
      <c r="B9" t="inlineStr">
        <is>
          <t>Szőke Norbert</t>
        </is>
      </c>
      <c r="C9" s="11">
        <f>TODAY()+11</f>
        <v/>
      </c>
      <c r="D9" t="inlineStr">
        <is>
          <t>nem kezdődött</t>
        </is>
      </c>
    </row>
    <row r="10">
      <c r="A10" t="inlineStr">
        <is>
          <t>karbantartás 9</t>
        </is>
      </c>
      <c r="B10" t="inlineStr">
        <is>
          <t>Hajdu Laura</t>
        </is>
      </c>
      <c r="C10" s="11">
        <f>TODAY()+-3</f>
        <v/>
      </c>
      <c r="D10" t="inlineStr">
        <is>
          <t>nem kezdődött</t>
        </is>
      </c>
      <c r="F10" s="9" t="inlineStr">
        <is>
          <t>Megoldás (képletek magyar Excelben):</t>
        </is>
      </c>
    </row>
    <row r="11">
      <c r="A11" t="inlineStr">
        <is>
          <t>audit-előkészítés 10</t>
        </is>
      </c>
      <c r="B11" t="inlineStr">
        <is>
          <t>Nagy Emese</t>
        </is>
      </c>
      <c r="C11" s="11">
        <f>TODAY()+-10</f>
        <v/>
      </c>
      <c r="D11" t="inlineStr">
        <is>
          <t>nem kezdődött</t>
        </is>
      </c>
      <c r="F11" s="10" t="inlineStr">
        <is>
          <t>1.: A2:D41: =ÉS($C2&lt;MA();$D2&lt;&gt;"kész") › világospiros</t>
        </is>
      </c>
    </row>
    <row r="12">
      <c r="A12" t="inlineStr">
        <is>
          <t>leltár 11</t>
        </is>
      </c>
      <c r="B12" t="inlineStr">
        <is>
          <t>Szőke Norbert</t>
        </is>
      </c>
      <c r="C12" s="11">
        <f>TODAY()+8</f>
        <v/>
      </c>
      <c r="D12" t="inlineStr">
        <is>
          <t>kész</t>
        </is>
      </c>
      <c r="F12" s="10" t="inlineStr">
        <is>
          <t>2.: A2:D41: =$D2="kész" › szürke</t>
        </is>
      </c>
    </row>
    <row r="13">
      <c r="A13" t="inlineStr">
        <is>
          <t>karbantartás 12</t>
        </is>
      </c>
      <c r="B13" t="inlineStr">
        <is>
          <t>Hegyi Szabolcs</t>
        </is>
      </c>
      <c r="C13" s="11">
        <f>TODAY()+21</f>
        <v/>
      </c>
      <c r="D13" t="inlineStr">
        <is>
          <t>kész</t>
        </is>
      </c>
      <c r="F13" s="10" t="inlineStr">
        <is>
          <t>3.: C2:C41: =HÉT.NAPJA(C2;2)&gt;5 › félkövér</t>
        </is>
      </c>
    </row>
    <row r="14">
      <c r="A14" t="inlineStr">
        <is>
          <t>jelentés 13</t>
        </is>
      </c>
      <c r="B14" t="inlineStr">
        <is>
          <t>Szőke Norbert</t>
        </is>
      </c>
      <c r="C14" s="11">
        <f>TODAY()+-10</f>
        <v/>
      </c>
      <c r="D14" t="inlineStr">
        <is>
          <t>nem kezdődött</t>
        </is>
      </c>
    </row>
    <row r="15">
      <c r="A15" t="inlineStr">
        <is>
          <t>karbantartás 14</t>
        </is>
      </c>
      <c r="B15" t="inlineStr">
        <is>
          <t>Papp Dóra</t>
        </is>
      </c>
      <c r="C15" s="11">
        <f>TODAY()+24</f>
        <v/>
      </c>
      <c r="D15" t="inlineStr">
        <is>
          <t>nem kezdődött</t>
        </is>
      </c>
    </row>
    <row r="16">
      <c r="A16" t="inlineStr">
        <is>
          <t>beszerzés 15</t>
        </is>
      </c>
      <c r="B16" t="inlineStr">
        <is>
          <t>Molnár Réka</t>
        </is>
      </c>
      <c r="C16" s="11">
        <f>TODAY()+3</f>
        <v/>
      </c>
      <c r="D16" t="inlineStr">
        <is>
          <t>nem kezdődött</t>
        </is>
      </c>
    </row>
    <row r="17">
      <c r="A17" t="inlineStr">
        <is>
          <t>audit-előkészítés 16</t>
        </is>
      </c>
      <c r="B17" t="inlineStr">
        <is>
          <t>Hajdu Laura</t>
        </is>
      </c>
      <c r="C17" s="11">
        <f>TODAY()+-3</f>
        <v/>
      </c>
      <c r="D17" t="inlineStr">
        <is>
          <t>nem kezdődött</t>
        </is>
      </c>
    </row>
    <row r="18">
      <c r="A18" t="inlineStr">
        <is>
          <t>szerződés 17</t>
        </is>
      </c>
      <c r="B18" t="inlineStr">
        <is>
          <t>Bíró Márton</t>
        </is>
      </c>
      <c r="C18" s="11">
        <f>TODAY()+-13</f>
        <v/>
      </c>
      <c r="D18" t="inlineStr">
        <is>
          <t>folyamatban</t>
        </is>
      </c>
    </row>
    <row r="19">
      <c r="A19" t="inlineStr">
        <is>
          <t>jelentés 18</t>
        </is>
      </c>
      <c r="B19" t="inlineStr">
        <is>
          <t>Nagy Emese</t>
        </is>
      </c>
      <c r="C19" s="11">
        <f>TODAY()+-3</f>
        <v/>
      </c>
      <c r="D19" t="inlineStr">
        <is>
          <t>kész</t>
        </is>
      </c>
    </row>
    <row r="20">
      <c r="A20" t="inlineStr">
        <is>
          <t>selejtezés 19</t>
        </is>
      </c>
      <c r="B20" t="inlineStr">
        <is>
          <t>Papp Dóra</t>
        </is>
      </c>
      <c r="C20" s="11">
        <f>TODAY()+0</f>
        <v/>
      </c>
      <c r="D20" t="inlineStr">
        <is>
          <t>nem kezdődött</t>
        </is>
      </c>
    </row>
    <row r="21">
      <c r="A21" t="inlineStr">
        <is>
          <t>kiszállítás 20</t>
        </is>
      </c>
      <c r="B21" t="inlineStr">
        <is>
          <t>Nagy Emese</t>
        </is>
      </c>
      <c r="C21" s="11">
        <f>TODAY()+22</f>
        <v/>
      </c>
      <c r="D21" t="inlineStr">
        <is>
          <t>nem kezdődött</t>
        </is>
      </c>
    </row>
    <row r="22">
      <c r="A22" t="inlineStr">
        <is>
          <t>kiszállítás 21</t>
        </is>
      </c>
      <c r="B22" t="inlineStr">
        <is>
          <t>Papp Dóra</t>
        </is>
      </c>
      <c r="C22" s="11">
        <f>TODAY()+-5</f>
        <v/>
      </c>
      <c r="D22" t="inlineStr">
        <is>
          <t>kész</t>
        </is>
      </c>
    </row>
    <row r="23">
      <c r="A23" t="inlineStr">
        <is>
          <t>árajánlat 22</t>
        </is>
      </c>
      <c r="B23" t="inlineStr">
        <is>
          <t>Bíró Márton</t>
        </is>
      </c>
      <c r="C23" s="11">
        <f>TODAY()+19</f>
        <v/>
      </c>
      <c r="D23" t="inlineStr">
        <is>
          <t>kész</t>
        </is>
      </c>
    </row>
    <row r="24">
      <c r="A24" t="inlineStr">
        <is>
          <t>karbantartás 23</t>
        </is>
      </c>
      <c r="B24" t="inlineStr">
        <is>
          <t>Hajdu Laura</t>
        </is>
      </c>
      <c r="C24" s="11">
        <f>TODAY()+5</f>
        <v/>
      </c>
      <c r="D24" t="inlineStr">
        <is>
          <t>nem kezdődött</t>
        </is>
      </c>
    </row>
    <row r="25">
      <c r="A25" t="inlineStr">
        <is>
          <t>leltár 24</t>
        </is>
      </c>
      <c r="B25" t="inlineStr">
        <is>
          <t>Papp Dóra</t>
        </is>
      </c>
      <c r="C25" s="11">
        <f>TODAY()+0</f>
        <v/>
      </c>
      <c r="D25" t="inlineStr">
        <is>
          <t>nem kezdődött</t>
        </is>
      </c>
    </row>
    <row r="26">
      <c r="A26" t="inlineStr">
        <is>
          <t>beszerzés 25</t>
        </is>
      </c>
      <c r="B26" t="inlineStr">
        <is>
          <t>Bíró Márton</t>
        </is>
      </c>
      <c r="C26" s="11">
        <f>TODAY()+5</f>
        <v/>
      </c>
      <c r="D26" t="inlineStr">
        <is>
          <t>nem kezdődött</t>
        </is>
      </c>
    </row>
    <row r="27">
      <c r="A27" t="inlineStr">
        <is>
          <t>honlapfrissítés 26</t>
        </is>
      </c>
      <c r="B27" t="inlineStr">
        <is>
          <t>Papp Dóra</t>
        </is>
      </c>
      <c r="C27" s="11">
        <f>TODAY()+24</f>
        <v/>
      </c>
      <c r="D27" t="inlineStr">
        <is>
          <t>nem kezdődött</t>
        </is>
      </c>
    </row>
    <row r="28">
      <c r="A28" t="inlineStr">
        <is>
          <t>szerződés 27</t>
        </is>
      </c>
      <c r="B28" t="inlineStr">
        <is>
          <t>Szőke Norbert</t>
        </is>
      </c>
      <c r="C28" s="11">
        <f>TODAY()+-5</f>
        <v/>
      </c>
      <c r="D28" t="inlineStr">
        <is>
          <t>nem kezdődött</t>
        </is>
      </c>
    </row>
    <row r="29">
      <c r="A29" t="inlineStr">
        <is>
          <t>ügyfélhívás 28</t>
        </is>
      </c>
      <c r="B29" t="inlineStr">
        <is>
          <t>Hegyi Szabolcs</t>
        </is>
      </c>
      <c r="C29" s="11">
        <f>TODAY()+10</f>
        <v/>
      </c>
      <c r="D29" t="inlineStr">
        <is>
          <t>nem kezdődött</t>
        </is>
      </c>
    </row>
    <row r="30">
      <c r="A30" t="inlineStr">
        <is>
          <t>pénztárzárás 29</t>
        </is>
      </c>
      <c r="B30" t="inlineStr">
        <is>
          <t>Molnár Réka</t>
        </is>
      </c>
      <c r="C30" s="11">
        <f>TODAY()+-19</f>
        <v/>
      </c>
      <c r="D30" t="inlineStr">
        <is>
          <t>kész</t>
        </is>
      </c>
    </row>
    <row r="31">
      <c r="A31" t="inlineStr">
        <is>
          <t>karbantartás 30</t>
        </is>
      </c>
      <c r="B31" t="inlineStr">
        <is>
          <t>Vida Zoltán</t>
        </is>
      </c>
      <c r="C31" s="11">
        <f>TODAY()+-5</f>
        <v/>
      </c>
      <c r="D31" t="inlineStr">
        <is>
          <t>nem kezdődött</t>
        </is>
      </c>
    </row>
    <row r="32">
      <c r="A32" t="inlineStr">
        <is>
          <t>leltár 31</t>
        </is>
      </c>
      <c r="B32" t="inlineStr">
        <is>
          <t>Bíró Márton</t>
        </is>
      </c>
      <c r="C32" s="11">
        <f>TODAY()+9</f>
        <v/>
      </c>
      <c r="D32" t="inlineStr">
        <is>
          <t>kész</t>
        </is>
      </c>
    </row>
    <row r="33">
      <c r="A33" t="inlineStr">
        <is>
          <t>ügyfélhívás 32</t>
        </is>
      </c>
      <c r="B33" t="inlineStr">
        <is>
          <t>Nagy Emese</t>
        </is>
      </c>
      <c r="C33" s="11">
        <f>TODAY()+23</f>
        <v/>
      </c>
      <c r="D33" t="inlineStr">
        <is>
          <t>kész</t>
        </is>
      </c>
    </row>
    <row r="34">
      <c r="A34" t="inlineStr">
        <is>
          <t>karbantartás 33</t>
        </is>
      </c>
      <c r="B34" t="inlineStr">
        <is>
          <t>Papp Dóra</t>
        </is>
      </c>
      <c r="C34" s="11">
        <f>TODAY()+17</f>
        <v/>
      </c>
      <c r="D34" t="inlineStr">
        <is>
          <t>kész</t>
        </is>
      </c>
    </row>
    <row r="35">
      <c r="A35" t="inlineStr">
        <is>
          <t>árajánlat 34</t>
        </is>
      </c>
      <c r="B35" t="inlineStr">
        <is>
          <t>Vida Zoltán</t>
        </is>
      </c>
      <c r="C35" s="11">
        <f>TODAY()+16</f>
        <v/>
      </c>
      <c r="D35" t="inlineStr">
        <is>
          <t>nem kezdődött</t>
        </is>
      </c>
    </row>
    <row r="36">
      <c r="A36" t="inlineStr">
        <is>
          <t>leltár 35</t>
        </is>
      </c>
      <c r="B36" t="inlineStr">
        <is>
          <t>Nagy Emese</t>
        </is>
      </c>
      <c r="C36" s="11">
        <f>TODAY()+19</f>
        <v/>
      </c>
      <c r="D36" t="inlineStr">
        <is>
          <t>kész</t>
        </is>
      </c>
    </row>
    <row r="37">
      <c r="A37" t="inlineStr">
        <is>
          <t>bérszámfejtés 36</t>
        </is>
      </c>
      <c r="B37" t="inlineStr">
        <is>
          <t>Molnár Réka</t>
        </is>
      </c>
      <c r="C37" s="11">
        <f>TODAY()+18</f>
        <v/>
      </c>
      <c r="D37" t="inlineStr">
        <is>
          <t>nem kezdődött</t>
        </is>
      </c>
    </row>
    <row r="38">
      <c r="A38" t="inlineStr">
        <is>
          <t>leltár 37</t>
        </is>
      </c>
      <c r="B38" t="inlineStr">
        <is>
          <t>Vida Zoltán</t>
        </is>
      </c>
      <c r="C38" s="11">
        <f>TODAY()+23</f>
        <v/>
      </c>
      <c r="D38" t="inlineStr">
        <is>
          <t>folyamatban</t>
        </is>
      </c>
    </row>
    <row r="39">
      <c r="A39" t="inlineStr">
        <is>
          <t>jelentés 38</t>
        </is>
      </c>
      <c r="B39" t="inlineStr">
        <is>
          <t>Molnár Réka</t>
        </is>
      </c>
      <c r="C39" s="11">
        <f>TODAY()+-3</f>
        <v/>
      </c>
      <c r="D39" t="inlineStr">
        <is>
          <t>folyamatban</t>
        </is>
      </c>
    </row>
    <row r="40">
      <c r="A40" t="inlineStr">
        <is>
          <t>kiszállítás 39</t>
        </is>
      </c>
      <c r="B40" t="inlineStr">
        <is>
          <t>Bíró Márton</t>
        </is>
      </c>
      <c r="C40" s="11">
        <f>TODAY()+-7</f>
        <v/>
      </c>
      <c r="D40" t="inlineStr">
        <is>
          <t>folyamatban</t>
        </is>
      </c>
    </row>
    <row r="41">
      <c r="A41" t="inlineStr">
        <is>
          <t>kiszállítás 40</t>
        </is>
      </c>
      <c r="B41" t="inlineStr">
        <is>
          <t>Hegyi Szabolcs</t>
        </is>
      </c>
      <c r="C41" s="11">
        <f>TODAY()+-15</f>
        <v/>
      </c>
      <c r="D41" t="inlineStr">
        <is>
          <t>kész</t>
        </is>
      </c>
    </row>
  </sheetData>
  <conditionalFormatting sqref="A2:D41">
    <cfRule type="expression" priority="1" dxfId="1">
      <formula>AND($C2&lt;TODAY(),$D2&lt;&gt;"kész")</formula>
    </cfRule>
    <cfRule type="expression" priority="2" dxfId="2">
      <formula>$D2="kész"</formula>
    </cfRule>
  </conditionalFormatting>
  <conditionalFormatting sqref="C2:C41">
    <cfRule type="expression" priority="3" dxfId="3">
      <formula>WEEKDAY(C2,2)&gt;5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3" customWidth="1" min="3" max="3"/>
  </cols>
  <sheetData>
    <row r="1">
      <c r="A1" s="6" t="inlineStr">
        <is>
          <t>számlaszám</t>
        </is>
      </c>
      <c r="B1" s="6" t="inlineStr">
        <is>
          <t>partner</t>
        </is>
      </c>
      <c r="C1" s="6" t="inlineStr">
        <is>
          <t>összeg (Ft)</t>
        </is>
      </c>
      <c r="E1" s="4" t="inlineStr">
        <is>
          <t>Feladatok</t>
        </is>
      </c>
    </row>
    <row r="2">
      <c r="A2" t="inlineStr">
        <is>
          <t>SZ-2026/0293</t>
        </is>
      </c>
      <c r="B2" t="inlineStr">
        <is>
          <t>Tölgyes Bt.</t>
        </is>
      </c>
      <c r="C2" s="7" t="n">
        <v>602000</v>
      </c>
      <c r="E2" t="inlineStr">
        <is>
          <t>Néhány számlát kétszer rögzítettek. A táblázat 58 sorából 6 ismétlődés.</t>
        </is>
      </c>
    </row>
    <row r="3">
      <c r="A3" t="inlineStr">
        <is>
          <t>SZ-2026/0512</t>
        </is>
      </c>
      <c r="B3" t="inlineStr">
        <is>
          <t>Gyöngyvirág és Társa Kft.</t>
        </is>
      </c>
      <c r="C3" s="7" t="n">
        <v>268000</v>
      </c>
      <c r="E3" t="inlineStr">
        <is>
          <t>1. A2:A59: Cellakiemelési szabályok › Ismétlődő értékek. Nézd meg, melyek színeződnek.</t>
        </is>
      </c>
    </row>
    <row r="4">
      <c r="A4" t="inlineStr">
        <is>
          <t>SZ-2026/0146</t>
        </is>
      </c>
      <c r="B4" t="inlineStr">
        <is>
          <t>Tölgyes Bt.</t>
        </is>
      </c>
      <c r="C4" s="7" t="n">
        <v>704000</v>
      </c>
      <c r="E4" t="inlineStr">
        <is>
          <t>2. Töröld ezt a szabályt, és oldd meg képlettel úgy, hogy a teljes sor (A2:C59) kiemelődjön:</t>
        </is>
      </c>
    </row>
    <row r="5">
      <c r="A5" t="inlineStr">
        <is>
          <t>SZ-2026/0984</t>
        </is>
      </c>
      <c r="B5" t="inlineStr">
        <is>
          <t>Malomárok Kft.</t>
        </is>
      </c>
      <c r="C5" s="7" t="n">
        <v>83000</v>
      </c>
      <c r="E5" t="inlineStr">
        <is>
          <t xml:space="preserve">   =DARABTELI($A$2:$A$59;$A2)&gt;1</t>
        </is>
      </c>
    </row>
    <row r="6">
      <c r="A6" t="inlineStr">
        <is>
          <t>SZ-2026/0499</t>
        </is>
      </c>
      <c r="B6" t="inlineStr">
        <is>
          <t>Gyöngyvirág Bt.</t>
        </is>
      </c>
      <c r="C6" s="7" t="n">
        <v>710000</v>
      </c>
      <c r="E6" t="inlineStr">
        <is>
          <t>3. Rendezd a táblázatot számlaszám szerint, hogy az ismétlődések egymás alá kerüljenek.</t>
        </is>
      </c>
    </row>
    <row r="7">
      <c r="A7" t="inlineStr">
        <is>
          <t>SZ-2026/0816</t>
        </is>
      </c>
      <c r="B7" t="inlineStr">
        <is>
          <t>Tiszavirág Kft.</t>
        </is>
      </c>
      <c r="C7" s="7" t="n">
        <v>563000</v>
      </c>
    </row>
    <row r="8">
      <c r="A8" t="inlineStr">
        <is>
          <t>SZ-2026/0558</t>
        </is>
      </c>
      <c r="B8" t="inlineStr">
        <is>
          <t>Hegyalja Bt.</t>
        </is>
      </c>
      <c r="C8" s="7" t="n">
        <v>11000</v>
      </c>
      <c r="E8" s="9" t="inlineStr">
        <is>
          <t>Megoldás (képletek magyar Excelben):</t>
        </is>
      </c>
    </row>
    <row r="9">
      <c r="A9" t="inlineStr">
        <is>
          <t>SZ-2026/0821</t>
        </is>
      </c>
      <c r="B9" t="inlineStr">
        <is>
          <t>Napraforgó és Társa Kft.</t>
        </is>
      </c>
      <c r="C9" s="7" t="n">
        <v>313000</v>
      </c>
      <c r="E9" s="10" t="inlineStr">
        <is>
          <t>2.: A2:C59: =DARABTELI($A$2:$A$59;$A2)&gt;1 › sárga</t>
        </is>
      </c>
    </row>
    <row r="10">
      <c r="A10" t="inlineStr">
        <is>
          <t>SZ-2026/0488</t>
        </is>
      </c>
      <c r="B10" t="inlineStr">
        <is>
          <t>Szivárvány Bt.</t>
        </is>
      </c>
      <c r="C10" s="7" t="n">
        <v>856000</v>
      </c>
    </row>
    <row r="11">
      <c r="A11" t="inlineStr">
        <is>
          <t>SZ-2026/0499</t>
        </is>
      </c>
      <c r="B11" t="inlineStr">
        <is>
          <t>Gyöngyvirág Kereskedőház Kft.</t>
        </is>
      </c>
      <c r="C11" s="7" t="n">
        <v>710000</v>
      </c>
    </row>
    <row r="12">
      <c r="A12" t="inlineStr">
        <is>
          <t>SZ-2026/0656</t>
        </is>
      </c>
      <c r="B12" t="inlineStr">
        <is>
          <t>Tölgyes Bt.</t>
        </is>
      </c>
      <c r="C12" s="7" t="n">
        <v>511000</v>
      </c>
    </row>
    <row r="13">
      <c r="A13" t="inlineStr">
        <is>
          <t>SZ-2026/0242</t>
        </is>
      </c>
      <c r="B13" t="inlineStr">
        <is>
          <t>Gyöngyvirág és Társa Kft.</t>
        </is>
      </c>
      <c r="C13" s="7" t="n">
        <v>455000</v>
      </c>
    </row>
    <row r="14">
      <c r="A14" t="inlineStr">
        <is>
          <t>SZ-2026/0739</t>
        </is>
      </c>
      <c r="B14" t="inlineStr">
        <is>
          <t>Hegyalja Bt.</t>
        </is>
      </c>
      <c r="C14" s="7" t="n">
        <v>632000</v>
      </c>
    </row>
    <row r="15">
      <c r="A15" t="inlineStr">
        <is>
          <t>SZ-2026/0206</t>
        </is>
      </c>
      <c r="B15" t="inlineStr">
        <is>
          <t>Tölgyes Bt.</t>
        </is>
      </c>
      <c r="C15" s="7" t="n">
        <v>653000</v>
      </c>
    </row>
    <row r="16">
      <c r="A16" t="inlineStr">
        <is>
          <t>SZ-2026/0202</t>
        </is>
      </c>
      <c r="B16" t="inlineStr">
        <is>
          <t>Gyöngyvirág Bt.</t>
        </is>
      </c>
      <c r="C16" s="7" t="n">
        <v>120000</v>
      </c>
    </row>
    <row r="17">
      <c r="A17" t="inlineStr">
        <is>
          <t>SZ-2026/0286</t>
        </is>
      </c>
      <c r="B17" t="inlineStr">
        <is>
          <t>Kökörcsin Kft.</t>
        </is>
      </c>
      <c r="C17" s="7" t="n">
        <v>204000</v>
      </c>
    </row>
    <row r="18">
      <c r="A18" t="inlineStr">
        <is>
          <t>SZ-2026/0612</t>
        </is>
      </c>
      <c r="B18" t="inlineStr">
        <is>
          <t>Tiszavirág Kft.</t>
        </is>
      </c>
      <c r="C18" s="7" t="n">
        <v>233000</v>
      </c>
    </row>
    <row r="19">
      <c r="A19" t="inlineStr">
        <is>
          <t>SZ-2026/0332</t>
        </is>
      </c>
      <c r="B19" t="inlineStr">
        <is>
          <t>Gyöngyvirág Bt.</t>
        </is>
      </c>
      <c r="C19" s="7" t="n">
        <v>451000</v>
      </c>
    </row>
    <row r="20">
      <c r="A20" t="inlineStr">
        <is>
          <t>SZ-2026/0191</t>
        </is>
      </c>
      <c r="B20" t="inlineStr">
        <is>
          <t>Malomárok Kft.</t>
        </is>
      </c>
      <c r="C20" s="7" t="n">
        <v>566000</v>
      </c>
    </row>
    <row r="21">
      <c r="A21" t="inlineStr">
        <is>
          <t>SZ-2026/0932</t>
        </is>
      </c>
      <c r="B21" t="inlineStr">
        <is>
          <t>Kökörcsin Kft.</t>
        </is>
      </c>
      <c r="C21" s="7" t="n">
        <v>619000</v>
      </c>
    </row>
    <row r="22">
      <c r="A22" t="inlineStr">
        <is>
          <t>SZ-2026/0424</t>
        </is>
      </c>
      <c r="B22" t="inlineStr">
        <is>
          <t>Szivárvány Bt.</t>
        </is>
      </c>
      <c r="C22" s="7" t="n">
        <v>583000</v>
      </c>
    </row>
    <row r="23">
      <c r="A23" t="inlineStr">
        <is>
          <t>SZ-2026/0124</t>
        </is>
      </c>
      <c r="B23" t="inlineStr">
        <is>
          <t>Gyöngyvirág Bt.</t>
        </is>
      </c>
      <c r="C23" s="7" t="n">
        <v>139000</v>
      </c>
    </row>
    <row r="24">
      <c r="A24" t="inlineStr">
        <is>
          <t>SZ-2026/0809</t>
        </is>
      </c>
      <c r="B24" t="inlineStr">
        <is>
          <t>Malomárok Kft.</t>
        </is>
      </c>
      <c r="C24" s="7" t="n">
        <v>682000</v>
      </c>
    </row>
    <row r="25">
      <c r="A25" t="inlineStr">
        <is>
          <t>SZ-2026/0409</t>
        </is>
      </c>
      <c r="B25" t="inlineStr">
        <is>
          <t>Malomárok Kft.</t>
        </is>
      </c>
      <c r="C25" s="7" t="n">
        <v>270000</v>
      </c>
    </row>
    <row r="26">
      <c r="A26" t="inlineStr">
        <is>
          <t>SZ-2026/0984</t>
        </is>
      </c>
      <c r="B26" t="inlineStr">
        <is>
          <t>Tölgyes Bt.</t>
        </is>
      </c>
      <c r="C26" s="7" t="n">
        <v>83000</v>
      </c>
    </row>
    <row r="27">
      <c r="A27" t="inlineStr">
        <is>
          <t>SZ-2026/0851</t>
        </is>
      </c>
      <c r="B27" t="inlineStr">
        <is>
          <t>Tiszavirág Kft.</t>
        </is>
      </c>
      <c r="C27" s="7" t="n">
        <v>202000</v>
      </c>
    </row>
    <row r="28">
      <c r="A28" t="inlineStr">
        <is>
          <t>SZ-2026/0817</t>
        </is>
      </c>
      <c r="B28" t="inlineStr">
        <is>
          <t>Tiszavirág és Társa Kft.</t>
        </is>
      </c>
      <c r="C28" s="7" t="n">
        <v>657000</v>
      </c>
    </row>
    <row r="29">
      <c r="A29" t="inlineStr">
        <is>
          <t>SZ-2026/0622</t>
        </is>
      </c>
      <c r="B29" t="inlineStr">
        <is>
          <t>Gyöngyvirág Kereskedőház Kft.</t>
        </is>
      </c>
      <c r="C29" s="7" t="n">
        <v>582000</v>
      </c>
    </row>
    <row r="30">
      <c r="A30" t="inlineStr">
        <is>
          <t>SZ-2026/0206</t>
        </is>
      </c>
      <c r="B30" t="inlineStr">
        <is>
          <t>Kökörcsin Kft.</t>
        </is>
      </c>
      <c r="C30" s="7" t="n">
        <v>653000</v>
      </c>
    </row>
    <row r="31">
      <c r="A31" t="inlineStr">
        <is>
          <t>SZ-2026/0401</t>
        </is>
      </c>
      <c r="B31" t="inlineStr">
        <is>
          <t>Tölgyes Bt.</t>
        </is>
      </c>
      <c r="C31" s="7" t="n">
        <v>265000</v>
      </c>
    </row>
    <row r="32">
      <c r="A32" t="inlineStr">
        <is>
          <t>SZ-2026/0899</t>
        </is>
      </c>
      <c r="B32" t="inlineStr">
        <is>
          <t>Tiszavirág és Társa Kft.</t>
        </is>
      </c>
      <c r="C32" s="7" t="n">
        <v>73000</v>
      </c>
    </row>
    <row r="33">
      <c r="A33" t="inlineStr">
        <is>
          <t>SZ-2026/0568</t>
        </is>
      </c>
      <c r="B33" t="inlineStr">
        <is>
          <t>Gyöngyvirág és Társa Kft.</t>
        </is>
      </c>
      <c r="C33" s="7" t="n">
        <v>501000</v>
      </c>
    </row>
    <row r="34">
      <c r="A34" t="inlineStr">
        <is>
          <t>SZ-2026/0936</t>
        </is>
      </c>
      <c r="B34" t="inlineStr">
        <is>
          <t>Fenyves és Társa Kft.</t>
        </is>
      </c>
      <c r="C34" s="7" t="n">
        <v>155000</v>
      </c>
    </row>
    <row r="35">
      <c r="A35" t="inlineStr">
        <is>
          <t>SZ-2026/0603</t>
        </is>
      </c>
      <c r="B35" t="inlineStr">
        <is>
          <t>Malomárok Kft.</t>
        </is>
      </c>
      <c r="C35" s="7" t="n">
        <v>586000</v>
      </c>
    </row>
    <row r="36">
      <c r="A36" t="inlineStr">
        <is>
          <t>SZ-2026/0589</t>
        </is>
      </c>
      <c r="B36" t="inlineStr">
        <is>
          <t>Tiszavirág Kft.</t>
        </is>
      </c>
      <c r="C36" s="7" t="n">
        <v>849000</v>
      </c>
    </row>
    <row r="37">
      <c r="A37" t="inlineStr">
        <is>
          <t>SZ-2026/0394</t>
        </is>
      </c>
      <c r="B37" t="inlineStr">
        <is>
          <t>Tölgyes Bt.</t>
        </is>
      </c>
      <c r="C37" s="7" t="n">
        <v>868000</v>
      </c>
    </row>
    <row r="38">
      <c r="A38" t="inlineStr">
        <is>
          <t>SZ-2026/0861</t>
        </is>
      </c>
      <c r="B38" t="inlineStr">
        <is>
          <t>Kökörcsin Kft.</t>
        </is>
      </c>
      <c r="C38" s="7" t="n">
        <v>12000</v>
      </c>
    </row>
    <row r="39">
      <c r="A39" t="inlineStr">
        <is>
          <t>SZ-2026/0332</t>
        </is>
      </c>
      <c r="B39" t="inlineStr">
        <is>
          <t>Szivárvány Bt.</t>
        </is>
      </c>
      <c r="C39" s="7" t="n">
        <v>451000</v>
      </c>
    </row>
    <row r="40">
      <c r="A40" t="inlineStr">
        <is>
          <t>SZ-2026/0797</t>
        </is>
      </c>
      <c r="B40" t="inlineStr">
        <is>
          <t>Szivárvány Bt.</t>
        </is>
      </c>
      <c r="C40" s="7" t="n">
        <v>69000</v>
      </c>
    </row>
    <row r="41">
      <c r="A41" t="inlineStr">
        <is>
          <t>SZ-2026/0463</t>
        </is>
      </c>
      <c r="B41" t="inlineStr">
        <is>
          <t>Gyöngyvirág Bt.</t>
        </is>
      </c>
      <c r="C41" s="7" t="n">
        <v>82000</v>
      </c>
    </row>
    <row r="42">
      <c r="A42" t="inlineStr">
        <is>
          <t>SZ-2026/0357</t>
        </is>
      </c>
      <c r="B42" t="inlineStr">
        <is>
          <t>Gyöngyvirág Kereskedőház Kft.</t>
        </is>
      </c>
      <c r="C42" s="7" t="n">
        <v>50000</v>
      </c>
    </row>
    <row r="43">
      <c r="A43" t="inlineStr">
        <is>
          <t>SZ-2026/0127</t>
        </is>
      </c>
      <c r="B43" t="inlineStr">
        <is>
          <t>Gyöngyvirág Kereskedőház Kft.</t>
        </is>
      </c>
      <c r="C43" s="7" t="n">
        <v>24000</v>
      </c>
    </row>
    <row r="44">
      <c r="A44" t="inlineStr">
        <is>
          <t>SZ-2026/0207</t>
        </is>
      </c>
      <c r="B44" t="inlineStr">
        <is>
          <t>Napraforgó és Társa Kft.</t>
        </is>
      </c>
      <c r="C44" s="7" t="n">
        <v>273000</v>
      </c>
    </row>
    <row r="45">
      <c r="A45" t="inlineStr">
        <is>
          <t>SZ-2026/0793</t>
        </is>
      </c>
      <c r="B45" t="inlineStr">
        <is>
          <t>Kökörcsin Kft.</t>
        </is>
      </c>
      <c r="C45" s="7" t="n">
        <v>706000</v>
      </c>
    </row>
    <row r="46">
      <c r="A46" t="inlineStr">
        <is>
          <t>SZ-2026/0306</t>
        </is>
      </c>
      <c r="B46" t="inlineStr">
        <is>
          <t>Tölgyes Bt.</t>
        </is>
      </c>
      <c r="C46" s="7" t="n">
        <v>368000</v>
      </c>
    </row>
    <row r="47">
      <c r="A47" t="inlineStr">
        <is>
          <t>SZ-2026/0754</t>
        </is>
      </c>
      <c r="B47" t="inlineStr">
        <is>
          <t>Szivárvány Bt.</t>
        </is>
      </c>
      <c r="C47" s="7" t="n">
        <v>262000</v>
      </c>
    </row>
    <row r="48">
      <c r="A48" t="inlineStr">
        <is>
          <t>SZ-2026/0732</t>
        </is>
      </c>
      <c r="B48" t="inlineStr">
        <is>
          <t>Gyöngyvirág és Társa Kft.</t>
        </is>
      </c>
      <c r="C48" s="7" t="n">
        <v>252000</v>
      </c>
    </row>
    <row r="49">
      <c r="A49" t="inlineStr">
        <is>
          <t>SZ-2026/0568</t>
        </is>
      </c>
      <c r="B49" t="inlineStr">
        <is>
          <t>Gyöngyvirág Bt.</t>
        </is>
      </c>
      <c r="C49" s="7" t="n">
        <v>501000</v>
      </c>
    </row>
    <row r="50">
      <c r="A50" t="inlineStr">
        <is>
          <t>SZ-2026/0943</t>
        </is>
      </c>
      <c r="B50" t="inlineStr">
        <is>
          <t>Fenyves és Társa Kft.</t>
        </is>
      </c>
      <c r="C50" s="7" t="n">
        <v>308000</v>
      </c>
    </row>
    <row r="51">
      <c r="A51" t="inlineStr">
        <is>
          <t>SZ-2026/0673</t>
        </is>
      </c>
      <c r="B51" t="inlineStr">
        <is>
          <t>Malomárok Kft.</t>
        </is>
      </c>
      <c r="C51" s="7" t="n">
        <v>515000</v>
      </c>
    </row>
    <row r="52">
      <c r="A52" t="inlineStr">
        <is>
          <t>SZ-2026/0675</t>
        </is>
      </c>
      <c r="B52" t="inlineStr">
        <is>
          <t>Tiszavirág Kft.</t>
        </is>
      </c>
      <c r="C52" s="7" t="n">
        <v>211000</v>
      </c>
    </row>
    <row r="53">
      <c r="A53" t="inlineStr">
        <is>
          <t>SZ-2026/0566</t>
        </is>
      </c>
      <c r="B53" t="inlineStr">
        <is>
          <t>Tiszavirág Kft.</t>
        </is>
      </c>
      <c r="C53" s="7" t="n">
        <v>322000</v>
      </c>
    </row>
    <row r="54">
      <c r="A54" t="inlineStr">
        <is>
          <t>SZ-2026/0558</t>
        </is>
      </c>
      <c r="B54" t="inlineStr">
        <is>
          <t>Napraforgó és Társa Kft.</t>
        </is>
      </c>
      <c r="C54" s="7" t="n">
        <v>11000</v>
      </c>
    </row>
    <row r="55">
      <c r="A55" t="inlineStr">
        <is>
          <t>SZ-2026/0340</t>
        </is>
      </c>
      <c r="B55" t="inlineStr">
        <is>
          <t>Gyöngyvirág és Társa Kft.</t>
        </is>
      </c>
      <c r="C55" s="7" t="n">
        <v>214000</v>
      </c>
    </row>
    <row r="56">
      <c r="A56" t="inlineStr">
        <is>
          <t>SZ-2026/0265</t>
        </is>
      </c>
      <c r="B56" t="inlineStr">
        <is>
          <t>Szivárvány Bt.</t>
        </is>
      </c>
      <c r="C56" s="7" t="n">
        <v>275000</v>
      </c>
    </row>
    <row r="57">
      <c r="A57" t="inlineStr">
        <is>
          <t>SZ-2026/0186</t>
        </is>
      </c>
      <c r="B57" t="inlineStr">
        <is>
          <t>Gyöngyvirág Bt.</t>
        </is>
      </c>
      <c r="C57" s="7" t="n">
        <v>472000</v>
      </c>
    </row>
    <row r="58">
      <c r="A58" t="inlineStr">
        <is>
          <t>SZ-2026/0451</t>
        </is>
      </c>
      <c r="B58" t="inlineStr">
        <is>
          <t>Gyöngyvirág Kereskedőház Kft.</t>
        </is>
      </c>
      <c r="C58" s="7" t="n">
        <v>504000</v>
      </c>
    </row>
    <row r="59">
      <c r="A59" t="inlineStr">
        <is>
          <t>SZ-2026/0381</t>
        </is>
      </c>
      <c r="B59" t="inlineStr">
        <is>
          <t>Kökörcsin Kft.</t>
        </is>
      </c>
      <c r="C59" s="7" t="n">
        <v>22000</v>
      </c>
    </row>
  </sheetData>
  <conditionalFormatting sqref="A2:C59">
    <cfRule type="expression" priority="1" dxfId="4">
      <formula>COUNTIF($A$2:$A$59,$A2)&gt;1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</cols>
  <sheetData>
    <row r="1">
      <c r="A1" s="6" t="inlineStr">
        <is>
          <t>cikk</t>
        </is>
      </c>
      <c r="B1" s="6" t="inlineStr">
        <is>
          <t>készlet (db)</t>
        </is>
      </c>
      <c r="C1" s="6" t="inlineStr">
        <is>
          <t>minimum (db)</t>
        </is>
      </c>
      <c r="E1" s="4" t="inlineStr">
        <is>
          <t>Feladatok</t>
        </is>
      </c>
    </row>
    <row r="2">
      <c r="A2" t="inlineStr">
        <is>
          <t>csavarhúzó</t>
        </is>
      </c>
      <c r="B2" t="n">
        <v>61</v>
      </c>
      <c r="C2" t="n">
        <v>35</v>
      </c>
      <c r="E2" t="inlineStr">
        <is>
          <t>Három szabályt állíts be a B2:B21 tartományra, ebben a sorrendben (a Szabálykezelőben fentről lefelé):</t>
        </is>
      </c>
    </row>
    <row r="3">
      <c r="A3" t="inlineStr">
        <is>
          <t>fogó</t>
        </is>
      </c>
      <c r="B3" t="n">
        <v>0</v>
      </c>
      <c r="C3" t="n">
        <v>19</v>
      </c>
      <c r="E3" t="inlineStr">
        <is>
          <t>1. Ha a készlet 0: piros kitöltés, és pipáld be: Leállítás, ha igaz.</t>
        </is>
      </c>
    </row>
    <row r="4">
      <c r="A4" t="inlineStr">
        <is>
          <t>kalapács</t>
        </is>
      </c>
      <c r="B4" t="n">
        <v>0</v>
      </c>
      <c r="C4" t="n">
        <v>23</v>
      </c>
      <c r="E4" t="inlineStr">
        <is>
          <t>2. Ha a készlet kisebb a minimumnál (képlet: =$B2&lt;$C2): sárga kitöltés.</t>
        </is>
      </c>
    </row>
    <row r="5">
      <c r="A5" t="inlineStr">
        <is>
          <t>vízmérték</t>
        </is>
      </c>
      <c r="B5" t="n">
        <v>92</v>
      </c>
      <c r="C5" t="n">
        <v>35</v>
      </c>
      <c r="E5" t="inlineStr">
        <is>
          <t>3. Adatsáv a készletre.</t>
        </is>
      </c>
    </row>
    <row r="6">
      <c r="A6" t="inlineStr">
        <is>
          <t>mérőszalag</t>
        </is>
      </c>
      <c r="B6" t="n">
        <v>0</v>
      </c>
      <c r="C6" t="n">
        <v>8</v>
      </c>
      <c r="E6" t="inlineStr">
        <is>
          <t>Figyeld meg: a 0 készletű sorokban nincs sárga szín és adatsáv, mert az 1. szabály leállítja a többit.</t>
        </is>
      </c>
    </row>
    <row r="7">
      <c r="A7" t="inlineStr">
        <is>
          <t>fűrész</t>
        </is>
      </c>
      <c r="B7" t="n">
        <v>0</v>
      </c>
      <c r="C7" t="n">
        <v>30</v>
      </c>
      <c r="E7" t="inlineStr">
        <is>
          <t>Próbáld ki: kapcsold ki a Leállítás, ha igaz jelölőt, vagy cseréld meg a szabályok sorrendjét a nyilakkal.</t>
        </is>
      </c>
    </row>
    <row r="8">
      <c r="A8" t="inlineStr">
        <is>
          <t>ecset</t>
        </is>
      </c>
      <c r="B8" t="n">
        <v>71</v>
      </c>
      <c r="C8" t="n">
        <v>12</v>
      </c>
    </row>
    <row r="9">
      <c r="A9" t="inlineStr">
        <is>
          <t>henger</t>
        </is>
      </c>
      <c r="B9" t="n">
        <v>0</v>
      </c>
      <c r="C9" t="n">
        <v>15</v>
      </c>
      <c r="E9" s="9" t="inlineStr">
        <is>
          <t>Megoldás (képletek magyar Excelben):</t>
        </is>
      </c>
    </row>
    <row r="10">
      <c r="A10" t="inlineStr">
        <is>
          <t>spakli</t>
        </is>
      </c>
      <c r="B10" t="n">
        <v>53</v>
      </c>
      <c r="C10" t="n">
        <v>29</v>
      </c>
      <c r="E10" s="10" t="inlineStr">
        <is>
          <t>1.: B2:B21, Cellaérték egyenlő 0 › piros, Leállítás, ha igaz</t>
        </is>
      </c>
    </row>
    <row r="11">
      <c r="A11" t="inlineStr">
        <is>
          <t>kesztyű</t>
        </is>
      </c>
      <c r="B11" t="n">
        <v>0</v>
      </c>
      <c r="C11" t="n">
        <v>16</v>
      </c>
      <c r="E11" s="10" t="inlineStr">
        <is>
          <t>2.: B2:B21: =$B2&lt;$C2 › sárga</t>
        </is>
      </c>
    </row>
    <row r="12">
      <c r="A12" t="inlineStr">
        <is>
          <t>védőszemüveg</t>
        </is>
      </c>
      <c r="B12" t="n">
        <v>14</v>
      </c>
      <c r="C12" t="n">
        <v>38</v>
      </c>
      <c r="E12" s="10" t="inlineStr">
        <is>
          <t>3.: B2:B21, Adatsáv (0-tól maximumig)</t>
        </is>
      </c>
    </row>
    <row r="13">
      <c r="A13" t="inlineStr">
        <is>
          <t>porálarc</t>
        </is>
      </c>
      <c r="B13" t="n">
        <v>72</v>
      </c>
      <c r="C13" t="n">
        <v>17</v>
      </c>
    </row>
    <row r="14">
      <c r="A14" t="inlineStr">
        <is>
          <t>csiszolópapír</t>
        </is>
      </c>
      <c r="B14" t="n">
        <v>83</v>
      </c>
      <c r="C14" t="n">
        <v>23</v>
      </c>
    </row>
    <row r="15">
      <c r="A15" t="inlineStr">
        <is>
          <t>ragasztó</t>
        </is>
      </c>
      <c r="B15" t="n">
        <v>0</v>
      </c>
      <c r="C15" t="n">
        <v>13</v>
      </c>
    </row>
    <row r="16">
      <c r="A16" t="inlineStr">
        <is>
          <t>szilikon</t>
        </is>
      </c>
      <c r="B16" t="n">
        <v>13</v>
      </c>
      <c r="C16" t="n">
        <v>15</v>
      </c>
    </row>
    <row r="17">
      <c r="A17" t="inlineStr">
        <is>
          <t>tipli</t>
        </is>
      </c>
      <c r="B17" t="n">
        <v>5</v>
      </c>
      <c r="C17" t="n">
        <v>17</v>
      </c>
    </row>
    <row r="18">
      <c r="A18" t="inlineStr">
        <is>
          <t>csavar</t>
        </is>
      </c>
      <c r="B18" t="n">
        <v>45</v>
      </c>
      <c r="C18" t="n">
        <v>26</v>
      </c>
    </row>
    <row r="19">
      <c r="A19" t="inlineStr">
        <is>
          <t>szög</t>
        </is>
      </c>
      <c r="B19" t="n">
        <v>98</v>
      </c>
      <c r="C19" t="n">
        <v>8</v>
      </c>
    </row>
    <row r="20">
      <c r="A20" t="inlineStr">
        <is>
          <t>kábelkötegelő</t>
        </is>
      </c>
      <c r="B20" t="n">
        <v>109</v>
      </c>
      <c r="C20" t="n">
        <v>29</v>
      </c>
    </row>
    <row r="21">
      <c r="A21" t="inlineStr">
        <is>
          <t>szigetelőszalag</t>
        </is>
      </c>
      <c r="B21" t="n">
        <v>32</v>
      </c>
      <c r="C21" t="n">
        <v>19</v>
      </c>
    </row>
  </sheetData>
  <conditionalFormatting sqref="B2:B21">
    <cfRule type="cellIs" priority="1" operator="equal" dxfId="1" stopIfTrue="1">
      <formula>0</formula>
    </cfRule>
    <cfRule type="expression" priority="2" dxfId="4">
      <formula>$B2&lt;$C2</formula>
    </cfRule>
    <cfRule type="dataBar" priority="3">
      <dataBar>
        <cfvo type="num" val="0"/>
        <cfvo type="max"/>
        <color rgb="0070AD47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2026-10-15T16:21:49Z</dcterms:created>
  <dcterms:modified xmlns:dcterms="http://purl.org/dc/terms/" xmlns:xsi="http://www.w3.org/2001/XMLSchema-instance" xsi:type="dcterms:W3CDTF">2026-10-15T16:21:49Z</dcterms:modified>
</cp:coreProperties>
</file>